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ozon-box\保存箱\計画係\契約\プロポーザル資料\組合プロポーザル実施要領\プロポーザル組合発注書類（令和2年10月～）\プロポ実施要領・仕様書等（環境影響評価等）\各種様式（環境影響評価等）\"/>
    </mc:Choice>
  </mc:AlternateContent>
  <xr:revisionPtr revIDLastSave="0" documentId="13_ncr:1_{DBECA1AC-AC99-4B94-B9FA-07AD2991410A}" xr6:coauthVersionLast="45" xr6:coauthVersionMax="45" xr10:uidLastSave="{00000000-0000-0000-0000-000000000000}"/>
  <bookViews>
    <workbookView xWindow="-120" yWindow="-120" windowWidth="20730" windowHeight="11160" tabRatio="614" firstSheet="28" activeTab="33" xr2:uid="{00000000-000D-0000-FFFF-FFFF00000000}"/>
  </bookViews>
  <sheets>
    <sheet name="積算書" sheetId="50" r:id="rId1"/>
    <sheet name="総括書" sheetId="51" r:id="rId2"/>
    <sheet name="総括内訳書1影響評価内訳書" sheetId="52" r:id="rId3"/>
    <sheet name="1-1事業計画概要書の作成" sheetId="53" r:id="rId4"/>
    <sheet name="1-1-1" sheetId="54" r:id="rId5"/>
    <sheet name="1-2環境影響評価方法書の作成" sheetId="55" r:id="rId6"/>
    <sheet name="1-2-1" sheetId="56" r:id="rId7"/>
    <sheet name="1-3現地調査" sheetId="60" r:id="rId8"/>
    <sheet name="1-3-1大気質調査" sheetId="12" r:id="rId9"/>
    <sheet name="1-3-1-1" sheetId="14" r:id="rId10"/>
    <sheet name="1-3-2-1水質調査" sheetId="15" r:id="rId11"/>
    <sheet name="1-3-2-1-1" sheetId="16" r:id="rId12"/>
    <sheet name="1-3-3騒音・振動調査" sheetId="17" r:id="rId13"/>
    <sheet name="1-3-3-1" sheetId="18" r:id="rId14"/>
    <sheet name="1-3-4悪臭調査" sheetId="19" r:id="rId15"/>
    <sheet name="1-3-4-1" sheetId="20" r:id="rId16"/>
    <sheet name="1-3-5土壌調査" sheetId="25" r:id="rId17"/>
    <sheet name="1-3-5-1" sheetId="26" r:id="rId18"/>
    <sheet name="1-3-6景観調査" sheetId="33" r:id="rId19"/>
    <sheet name="1-3-6-1" sheetId="34" r:id="rId20"/>
    <sheet name="1-3-7植物、動物、陸水生物、生態系調査" sheetId="27" r:id="rId21"/>
    <sheet name="1-3-7-1植物" sheetId="28" r:id="rId22"/>
    <sheet name="1-3-7-2動物" sheetId="47" r:id="rId23"/>
    <sheet name="1-3-7-3陸水生物" sheetId="48" r:id="rId24"/>
    <sheet name="1-3-7-4生態系" sheetId="49" r:id="rId25"/>
    <sheet name="1-3-8人と自然との触れ合いの活動の場" sheetId="76" r:id="rId26"/>
    <sheet name="1-3-8-1" sheetId="77" r:id="rId27"/>
    <sheet name="1-3-9-1ボーリング" sheetId="82" r:id="rId28"/>
    <sheet name="1-3-9-1-1" sheetId="83" r:id="rId29"/>
    <sheet name="1-3-9-1-2" sheetId="84" r:id="rId30"/>
    <sheet name="1-3-9-2水文環境" sheetId="78" r:id="rId31"/>
    <sheet name="1-3-9-2-1" sheetId="79" r:id="rId32"/>
    <sheet name="1-3-10井水調査" sheetId="80" r:id="rId33"/>
    <sheet name="1-3-10-1" sheetId="81" r:id="rId34"/>
    <sheet name="1-3-10-2" sheetId="86" r:id="rId35"/>
    <sheet name="1-3-10-2-1" sheetId="87" r:id="rId36"/>
    <sheet name="1-3-10-2-1-1" sheetId="85" r:id="rId37"/>
    <sheet name="1-3-10-2-1-2" sheetId="92" r:id="rId38"/>
    <sheet name="1-3-10-2-1-3" sheetId="93" r:id="rId39"/>
    <sheet name="1-3-10-2-1-4" sheetId="88" r:id="rId40"/>
    <sheet name="1-3-10-2-1-5" sheetId="89" r:id="rId41"/>
    <sheet name="1-3-10-2-1-6" sheetId="90" r:id="rId42"/>
    <sheet name="1-3-10-2-2" sheetId="96" r:id="rId43"/>
    <sheet name="1-3-10-2-2-1" sheetId="97" r:id="rId44"/>
    <sheet name="1-3-10-2-3" sheetId="98" r:id="rId45"/>
    <sheet name="1-4予測及び評価業務、準備書作成" sheetId="37" r:id="rId46"/>
    <sheet name="1-4-1" sheetId="38" r:id="rId47"/>
    <sheet name="1-5準備書に係る手続き" sheetId="63" r:id="rId48"/>
    <sheet name="1-5-1" sheetId="64" r:id="rId49"/>
    <sheet name="1-6評価書に係る手続き" sheetId="65" r:id="rId50"/>
    <sheet name="1-6-1" sheetId="66" r:id="rId51"/>
    <sheet name="総括内訳書2都市計画" sheetId="67" r:id="rId52"/>
    <sheet name="2-1都市計画案の概要作成" sheetId="68" r:id="rId53"/>
    <sheet name="2-1-1" sheetId="69" r:id="rId54"/>
    <sheet name="2-2都市計画案の概要の説明会、都市計画案の作成" sheetId="70" r:id="rId55"/>
    <sheet name="2-2-1" sheetId="71" r:id="rId56"/>
    <sheet name="2-3都市計画審議会支援、都市計画の作成" sheetId="72" r:id="rId57"/>
    <sheet name="2-3-1" sheetId="73" r:id="rId58"/>
    <sheet name="人件費単価表" sheetId="58" r:id="rId59"/>
  </sheets>
  <definedNames>
    <definedName name="_xlnm.Print_Area" localSheetId="4">'1-1-1'!$A$1:$J$13</definedName>
    <definedName name="_xlnm.Print_Area" localSheetId="3">'1-1事業計画概要書の作成'!$A$1:$H$12</definedName>
    <definedName name="_xlnm.Print_Area" localSheetId="6">'1-2-1'!$A$1:$J$24</definedName>
    <definedName name="_xlnm.Print_Area" localSheetId="5">'1-2環境影響評価方法書の作成'!$A$1:$H$14</definedName>
    <definedName name="_xlnm.Print_Area" localSheetId="33">'1-3-10-1'!$A$1:$K$27</definedName>
    <definedName name="_xlnm.Print_Area" localSheetId="34">'1-3-10-2'!$A$1:$H$8</definedName>
    <definedName name="_xlnm.Print_Area" localSheetId="35">'1-3-10-2-1'!$A$1:$H$25</definedName>
    <definedName name="_xlnm.Print_Area" localSheetId="36">'1-3-10-2-1-1'!$B$1:$N$28</definedName>
    <definedName name="_xlnm.Print_Area" localSheetId="37">'1-3-10-2-1-2'!$A$1:$H$32</definedName>
    <definedName name="_xlnm.Print_Area" localSheetId="38">'1-3-10-2-1-3'!$A$1:$H$37</definedName>
    <definedName name="_xlnm.Print_Area" localSheetId="39">'1-3-10-2-1-4'!$A$1:$H$15</definedName>
    <definedName name="_xlnm.Print_Area" localSheetId="40">'1-3-10-2-1-5'!$B$1:$N$22</definedName>
    <definedName name="_xlnm.Print_Area" localSheetId="41">'1-3-10-2-1-6'!$B$1:$N$26</definedName>
    <definedName name="_xlnm.Print_Area" localSheetId="42">'1-3-10-2-2'!$A$1:$H$17</definedName>
    <definedName name="_xlnm.Print_Area" localSheetId="43">'1-3-10-2-2-1'!$B$1:$M$24</definedName>
    <definedName name="_xlnm.Print_Area" localSheetId="44">'1-3-10-2-3'!$A$1:$H$23</definedName>
    <definedName name="_xlnm.Print_Area" localSheetId="32">'1-3-10井水調査'!$A$1:$H$11</definedName>
    <definedName name="_xlnm.Print_Area" localSheetId="9">'1-3-1-1'!$A$1:$J$23</definedName>
    <definedName name="_xlnm.Print_Area" localSheetId="8">'1-3-1大気質調査'!$A$1:$H$38</definedName>
    <definedName name="_xlnm.Print_Area" localSheetId="11">'1-3-2-1-1'!$A$1:$J$24</definedName>
    <definedName name="_xlnm.Print_Area" localSheetId="10">'1-3-2-1水質調査'!$A$1:$H$21</definedName>
    <definedName name="_xlnm.Print_Area" localSheetId="13">'1-3-3-1'!$A$1:$J$22</definedName>
    <definedName name="_xlnm.Print_Area" localSheetId="12">'1-3-3騒音・振動調査'!$A$1:$H$22</definedName>
    <definedName name="_xlnm.Print_Area" localSheetId="15">'1-3-4-1'!$A$1:$J$24</definedName>
    <definedName name="_xlnm.Print_Area" localSheetId="14">'1-3-4悪臭調査'!$A$1:$H$22</definedName>
    <definedName name="_xlnm.Print_Area" localSheetId="17">'1-3-5-1'!$A$1:$J$12</definedName>
    <definedName name="_xlnm.Print_Area" localSheetId="16">'1-3-5土壌調査'!$A$1:$H$22</definedName>
    <definedName name="_xlnm.Print_Area" localSheetId="19">'1-3-6-1'!$A$1:$J$24</definedName>
    <definedName name="_xlnm.Print_Area" localSheetId="18">'1-3-6景観調査'!$A$1:$H$22</definedName>
    <definedName name="_xlnm.Print_Area" localSheetId="21">'1-3-7-1植物'!$A$1:$J$24</definedName>
    <definedName name="_xlnm.Print_Area" localSheetId="22">'1-3-7-2動物'!$A$1:$J$24</definedName>
    <definedName name="_xlnm.Print_Area" localSheetId="23">'1-3-7-3陸水生物'!$A$1:$J$24</definedName>
    <definedName name="_xlnm.Print_Area" localSheetId="24">'1-3-7-4生態系'!$A$1:$J$24</definedName>
    <definedName name="_xlnm.Print_Area" localSheetId="20">'1-3-7植物、動物、陸水生物、生態系調査'!$A$1:$H$22</definedName>
    <definedName name="_xlnm.Print_Area" localSheetId="26">'1-3-8-1'!$A$1:$J$24</definedName>
    <definedName name="_xlnm.Print_Area" localSheetId="25">'1-3-8人と自然との触れ合いの活動の場'!$A$1:$H$22</definedName>
    <definedName name="_xlnm.Print_Area" localSheetId="28">'1-3-9-1-1'!$B$1:$M$26</definedName>
    <definedName name="_xlnm.Print_Area" localSheetId="29">'1-3-9-1-2'!$A$1:$H$32</definedName>
    <definedName name="_xlnm.Print_Area" localSheetId="27">'1-3-9-1ボーリング'!$A$1:$H$22</definedName>
    <definedName name="_xlnm.Print_Area" localSheetId="31">'1-3-9-2-1'!$A$1:$J$11</definedName>
    <definedName name="_xlnm.Print_Area" localSheetId="30">'1-3-9-2水文環境'!$A$1:$H$22</definedName>
    <definedName name="_xlnm.Print_Area" localSheetId="46">'1-4-1'!$A$1:$J$36</definedName>
    <definedName name="_xlnm.Print_Area" localSheetId="45">'1-4予測及び評価業務、準備書作成'!$A$1:$H$22</definedName>
    <definedName name="_xlnm.Print_Area" localSheetId="48">'1-5-1'!$A$1:$J$24</definedName>
    <definedName name="_xlnm.Print_Area" localSheetId="47">'1-5準備書に係る手続き'!$A$1:$H$22</definedName>
    <definedName name="_xlnm.Print_Area" localSheetId="50">'1-6-1'!$A$1:$J$24</definedName>
    <definedName name="_xlnm.Print_Area" localSheetId="49">'1-6評価書に係る手続き'!$A$1:$H$22</definedName>
    <definedName name="_xlnm.Print_Area" localSheetId="53">'2-1-1'!$A$1:$J$24</definedName>
    <definedName name="_xlnm.Print_Area" localSheetId="52">'2-1都市計画案の概要作成'!$A$1:$H$22</definedName>
    <definedName name="_xlnm.Print_Area" localSheetId="55">'2-2-1'!$A$1:$J$23</definedName>
    <definedName name="_xlnm.Print_Area" localSheetId="54">'2-2都市計画案の概要の説明会、都市計画案の作成'!$A$1:$H$22</definedName>
    <definedName name="_xlnm.Print_Area" localSheetId="57">'2-3-1'!$A$1:$J$23</definedName>
    <definedName name="_xlnm.Print_Area" localSheetId="56">'2-3都市計画審議会支援、都市計画の作成'!$A$1:$H$22</definedName>
    <definedName name="_xlnm.Print_Area" localSheetId="58">人件費単価表!$A$1:$P$13</definedName>
    <definedName name="_xlnm.Print_Area" localSheetId="0">積算書!$A$1:$M$23</definedName>
    <definedName name="_xlnm.Print_Titles" localSheetId="8">'1-3-1大気質調査'!$1:$4</definedName>
  </definedNames>
  <calcPr calcId="191029"/>
</workbook>
</file>

<file path=xl/calcChain.xml><?xml version="1.0" encoding="utf-8"?>
<calcChain xmlns="http://schemas.openxmlformats.org/spreadsheetml/2006/main">
  <c r="G8" i="98" l="1"/>
  <c r="G7" i="98"/>
  <c r="G7" i="80" l="1"/>
  <c r="G16" i="84"/>
  <c r="G17" i="84"/>
  <c r="G18" i="84"/>
  <c r="G11" i="19"/>
  <c r="G6" i="84" l="1"/>
  <c r="G7" i="12" l="1"/>
  <c r="G19" i="98" l="1"/>
  <c r="G18" i="98"/>
  <c r="G17" i="98"/>
  <c r="G16" i="98"/>
  <c r="G15" i="98"/>
  <c r="G14" i="98"/>
  <c r="G13" i="98"/>
  <c r="G12" i="98"/>
  <c r="G11" i="98"/>
  <c r="G10" i="98"/>
  <c r="G9" i="98"/>
  <c r="G6" i="98"/>
  <c r="J5" i="97"/>
  <c r="K5" i="97"/>
  <c r="J6" i="97"/>
  <c r="K6" i="97"/>
  <c r="I6" i="97"/>
  <c r="I5" i="97"/>
  <c r="E5" i="97"/>
  <c r="F5" i="97"/>
  <c r="G5" i="97"/>
  <c r="H5" i="97"/>
  <c r="E6" i="97"/>
  <c r="F6" i="97"/>
  <c r="G6" i="97"/>
  <c r="H6" i="97"/>
  <c r="D6" i="97"/>
  <c r="L7" i="97" s="1"/>
  <c r="D5" i="97"/>
  <c r="K10" i="97"/>
  <c r="J10" i="97"/>
  <c r="I10" i="97"/>
  <c r="G10" i="97"/>
  <c r="G9" i="96"/>
  <c r="G8" i="96"/>
  <c r="G12" i="96"/>
  <c r="G20" i="98" l="1"/>
  <c r="G7" i="86" s="1"/>
  <c r="L8" i="97"/>
  <c r="L9" i="97"/>
  <c r="F10" i="97"/>
  <c r="C10" i="97"/>
  <c r="D10" i="97"/>
  <c r="H10" i="97"/>
  <c r="E10" i="97"/>
  <c r="C23" i="81"/>
  <c r="G10" i="96"/>
  <c r="C6" i="81"/>
  <c r="E6" i="81"/>
  <c r="F6" i="81"/>
  <c r="G6" i="81"/>
  <c r="H6" i="81"/>
  <c r="I6" i="81"/>
  <c r="D6" i="81"/>
  <c r="C6" i="83"/>
  <c r="G11" i="93"/>
  <c r="G6" i="93"/>
  <c r="G14" i="92"/>
  <c r="G24" i="92"/>
  <c r="G23" i="92"/>
  <c r="G7" i="92"/>
  <c r="G6" i="92"/>
  <c r="G11" i="92"/>
  <c r="G19" i="87"/>
  <c r="G20" i="87"/>
  <c r="G18" i="87"/>
  <c r="G16" i="87"/>
  <c r="G15" i="87"/>
  <c r="G14" i="87"/>
  <c r="L6" i="90"/>
  <c r="L5" i="90"/>
  <c r="I9" i="90"/>
  <c r="I10" i="90"/>
  <c r="H10" i="90"/>
  <c r="H9" i="90"/>
  <c r="D9" i="90"/>
  <c r="E9" i="90"/>
  <c r="F9" i="90"/>
  <c r="G9" i="90"/>
  <c r="D10" i="90"/>
  <c r="E10" i="90"/>
  <c r="F10" i="90"/>
  <c r="G10" i="90"/>
  <c r="C10" i="90"/>
  <c r="C9" i="90"/>
  <c r="K6" i="90"/>
  <c r="J6" i="90"/>
  <c r="I6" i="90"/>
  <c r="H6" i="90"/>
  <c r="G6" i="90"/>
  <c r="F6" i="90"/>
  <c r="E6" i="90"/>
  <c r="D6" i="90"/>
  <c r="C6" i="90"/>
  <c r="K8" i="89"/>
  <c r="J8" i="89"/>
  <c r="F8" i="89"/>
  <c r="E8" i="89"/>
  <c r="C8" i="89"/>
  <c r="L6" i="89"/>
  <c r="K6" i="89"/>
  <c r="J6" i="89"/>
  <c r="I6" i="89"/>
  <c r="H6" i="89"/>
  <c r="G6" i="89"/>
  <c r="F6" i="89"/>
  <c r="E6" i="89"/>
  <c r="D6" i="89"/>
  <c r="C6" i="89"/>
  <c r="G10" i="88"/>
  <c r="G11" i="88"/>
  <c r="G13" i="88"/>
  <c r="G14" i="88"/>
  <c r="G7" i="88"/>
  <c r="G6" i="88"/>
  <c r="L6" i="85"/>
  <c r="J6" i="85"/>
  <c r="K6" i="85"/>
  <c r="I6" i="85"/>
  <c r="M11" i="90" l="1"/>
  <c r="M7" i="89"/>
  <c r="M8" i="89" s="1"/>
  <c r="L10" i="97"/>
  <c r="G6" i="96" s="1"/>
  <c r="M7" i="90"/>
  <c r="M12" i="90" s="1"/>
  <c r="G9" i="92"/>
  <c r="G25" i="92"/>
  <c r="G10" i="92"/>
  <c r="G8" i="92"/>
  <c r="J18" i="81"/>
  <c r="J12" i="81"/>
  <c r="J7" i="81"/>
  <c r="J8" i="81"/>
  <c r="J22" i="81"/>
  <c r="J17" i="81"/>
  <c r="J11" i="81"/>
  <c r="J13" i="81"/>
  <c r="J21" i="81"/>
  <c r="J16" i="81"/>
  <c r="J10" i="81"/>
  <c r="J20" i="81"/>
  <c r="G20" i="92"/>
  <c r="G30" i="92"/>
  <c r="G28" i="92"/>
  <c r="G18" i="92"/>
  <c r="G29" i="92"/>
  <c r="G19" i="92"/>
  <c r="G30" i="93"/>
  <c r="G29" i="93"/>
  <c r="G31" i="93"/>
  <c r="G27" i="93"/>
  <c r="G28" i="93"/>
  <c r="G23" i="93"/>
  <c r="G34" i="93"/>
  <c r="G15" i="93"/>
  <c r="G7" i="93"/>
  <c r="G19" i="93"/>
  <c r="G32" i="93"/>
  <c r="G22" i="93"/>
  <c r="G10" i="93"/>
  <c r="G14" i="93"/>
  <c r="G18" i="93"/>
  <c r="G26" i="93"/>
  <c r="G35" i="93"/>
  <c r="G24" i="93"/>
  <c r="G17" i="93"/>
  <c r="G20" i="93"/>
  <c r="G13" i="93"/>
  <c r="G36" i="93"/>
  <c r="G8" i="93"/>
  <c r="G25" i="93"/>
  <c r="G16" i="93"/>
  <c r="G9" i="93"/>
  <c r="G33" i="93"/>
  <c r="G21" i="93"/>
  <c r="G12" i="93"/>
  <c r="G21" i="92"/>
  <c r="G31" i="92"/>
  <c r="G27" i="92"/>
  <c r="G16" i="92"/>
  <c r="G17" i="92"/>
  <c r="G15" i="92"/>
  <c r="D8" i="89"/>
  <c r="H8" i="89"/>
  <c r="L8" i="89"/>
  <c r="G8" i="89"/>
  <c r="I8" i="89"/>
  <c r="F12" i="87"/>
  <c r="G12" i="87" s="1"/>
  <c r="H6" i="85"/>
  <c r="G6" i="85"/>
  <c r="F6" i="85"/>
  <c r="E6" i="85"/>
  <c r="D6" i="85"/>
  <c r="C6" i="85"/>
  <c r="G14" i="84"/>
  <c r="G15" i="84"/>
  <c r="G13" i="84"/>
  <c r="G12" i="84"/>
  <c r="G9" i="84"/>
  <c r="G7" i="84"/>
  <c r="G8" i="84"/>
  <c r="J6" i="83"/>
  <c r="K6" i="83"/>
  <c r="I6" i="83"/>
  <c r="H6" i="83"/>
  <c r="G6" i="83"/>
  <c r="F6" i="83"/>
  <c r="E6" i="83"/>
  <c r="L8" i="83" s="1"/>
  <c r="D6" i="83"/>
  <c r="L9" i="83" l="1"/>
  <c r="L11" i="83"/>
  <c r="L10" i="83"/>
  <c r="G8" i="88"/>
  <c r="G15" i="88" s="1"/>
  <c r="F11" i="87" s="1"/>
  <c r="G11" i="87" s="1"/>
  <c r="G32" i="92"/>
  <c r="J23" i="81"/>
  <c r="G37" i="93"/>
  <c r="F9" i="87" s="1"/>
  <c r="G9" i="87" s="1"/>
  <c r="F8" i="87"/>
  <c r="G8" i="87" s="1"/>
  <c r="G19" i="84"/>
  <c r="C12" i="83"/>
  <c r="D12" i="83"/>
  <c r="K12" i="83"/>
  <c r="J12" i="83"/>
  <c r="G12" i="83"/>
  <c r="H12" i="83"/>
  <c r="I12" i="83"/>
  <c r="F13" i="87"/>
  <c r="G13" i="87" s="1"/>
  <c r="E12" i="83"/>
  <c r="F12" i="83"/>
  <c r="G8" i="82"/>
  <c r="G7" i="82"/>
  <c r="L7" i="83" l="1"/>
  <c r="L12" i="83" s="1"/>
  <c r="G5" i="82" s="1"/>
  <c r="G13" i="96"/>
  <c r="M12" i="85"/>
  <c r="G20" i="84"/>
  <c r="G11" i="82" s="1"/>
  <c r="M13" i="85" l="1"/>
  <c r="M8" i="85"/>
  <c r="M11" i="85"/>
  <c r="M10" i="85"/>
  <c r="G14" i="96"/>
  <c r="G6" i="86" s="1"/>
  <c r="E14" i="85"/>
  <c r="I14" i="85"/>
  <c r="M9" i="85"/>
  <c r="J14" i="85" l="1"/>
  <c r="D14" i="85"/>
  <c r="F14" i="85"/>
  <c r="L14" i="85"/>
  <c r="H14" i="85"/>
  <c r="K14" i="85"/>
  <c r="G14" i="85"/>
  <c r="C14" i="85" l="1"/>
  <c r="M7" i="85"/>
  <c r="M14" i="85" s="1"/>
  <c r="G7" i="87" s="1"/>
  <c r="G7" i="78"/>
  <c r="G9" i="65" l="1"/>
  <c r="G8" i="65"/>
  <c r="G7" i="65"/>
  <c r="G7" i="76" l="1"/>
  <c r="G12" i="27"/>
  <c r="G11" i="25"/>
  <c r="G10" i="19"/>
  <c r="G10" i="17"/>
  <c r="G9" i="17"/>
  <c r="G8" i="17"/>
  <c r="G7" i="17"/>
  <c r="G17" i="15"/>
  <c r="G16" i="15"/>
  <c r="G15" i="15"/>
  <c r="G14" i="15"/>
  <c r="G13" i="15"/>
  <c r="G12" i="15"/>
  <c r="G11" i="15"/>
  <c r="G10" i="15"/>
  <c r="G7" i="15"/>
  <c r="G11" i="12"/>
  <c r="G8" i="12"/>
  <c r="G30" i="12"/>
  <c r="G31" i="12"/>
  <c r="G32" i="12"/>
  <c r="G12" i="12"/>
  <c r="G14" i="12"/>
  <c r="G15" i="12"/>
  <c r="G16" i="12"/>
  <c r="G17" i="12"/>
  <c r="G18" i="12"/>
  <c r="G19" i="12"/>
  <c r="G20" i="12"/>
  <c r="G27" i="12"/>
  <c r="G10" i="12"/>
  <c r="G9" i="12"/>
  <c r="G10" i="55"/>
  <c r="G8" i="55"/>
  <c r="G7" i="55"/>
  <c r="G11" i="55"/>
  <c r="G9" i="55"/>
  <c r="H23" i="81"/>
  <c r="D23" i="81"/>
  <c r="G23" i="81" l="1"/>
  <c r="E23" i="81"/>
  <c r="I23" i="81"/>
  <c r="F23" i="81"/>
  <c r="G7" i="53"/>
  <c r="G9" i="53"/>
  <c r="G8" i="53"/>
  <c r="H15" i="48" l="1"/>
  <c r="F15" i="48"/>
  <c r="G15" i="48"/>
  <c r="G18" i="47"/>
  <c r="F18" i="47"/>
  <c r="D18" i="47"/>
  <c r="H18" i="47"/>
  <c r="E18" i="47"/>
  <c r="D15" i="28"/>
  <c r="H15" i="28"/>
  <c r="E15" i="28"/>
  <c r="F15" i="28"/>
  <c r="G15" i="28"/>
  <c r="H11" i="26"/>
  <c r="D11" i="26"/>
  <c r="G10" i="20"/>
  <c r="D10" i="20"/>
  <c r="E10" i="20"/>
  <c r="F10" i="20"/>
  <c r="F12" i="18"/>
  <c r="D12" i="18"/>
  <c r="H12" i="18"/>
  <c r="E12" i="18"/>
  <c r="E13" i="16"/>
  <c r="F13" i="16"/>
  <c r="D13" i="16"/>
  <c r="F15" i="14"/>
  <c r="G15" i="14"/>
  <c r="E15" i="14"/>
  <c r="D15" i="14"/>
  <c r="H15" i="14"/>
  <c r="F21" i="56"/>
  <c r="C21" i="56"/>
  <c r="G21" i="56"/>
  <c r="D21" i="56"/>
  <c r="H21" i="56"/>
  <c r="H10" i="34"/>
  <c r="D10" i="34"/>
  <c r="G11" i="26"/>
  <c r="E11" i="26"/>
  <c r="D14" i="73"/>
  <c r="E14" i="73"/>
  <c r="F14" i="73"/>
  <c r="G14" i="73"/>
  <c r="H14" i="73"/>
  <c r="C14" i="73"/>
  <c r="D14" i="71"/>
  <c r="E14" i="71"/>
  <c r="F14" i="71"/>
  <c r="G14" i="71"/>
  <c r="H14" i="71"/>
  <c r="C14" i="71"/>
  <c r="D10" i="69"/>
  <c r="E10" i="69"/>
  <c r="F10" i="69"/>
  <c r="G10" i="69"/>
  <c r="H10" i="69"/>
  <c r="C10" i="69"/>
  <c r="D13" i="66"/>
  <c r="E13" i="66"/>
  <c r="F13" i="66"/>
  <c r="G13" i="66"/>
  <c r="H13" i="66"/>
  <c r="C13" i="66"/>
  <c r="D16" i="64"/>
  <c r="E16" i="64"/>
  <c r="F16" i="64"/>
  <c r="G16" i="64"/>
  <c r="H16" i="64"/>
  <c r="C16" i="64"/>
  <c r="D35" i="38"/>
  <c r="E35" i="38"/>
  <c r="F35" i="38"/>
  <c r="G35" i="38"/>
  <c r="H35" i="38"/>
  <c r="C35" i="38"/>
  <c r="D11" i="79"/>
  <c r="E11" i="79"/>
  <c r="F11" i="79"/>
  <c r="G11" i="79"/>
  <c r="H11" i="79"/>
  <c r="D11" i="77"/>
  <c r="E11" i="77"/>
  <c r="F11" i="77"/>
  <c r="G11" i="77"/>
  <c r="H11" i="77"/>
  <c r="D13" i="49"/>
  <c r="E13" i="49"/>
  <c r="F13" i="49"/>
  <c r="G13" i="49"/>
  <c r="H13" i="49"/>
  <c r="C13" i="49"/>
  <c r="D15" i="48"/>
  <c r="E15" i="48"/>
  <c r="C15" i="48"/>
  <c r="C18" i="47"/>
  <c r="C15" i="28"/>
  <c r="G10" i="34"/>
  <c r="C10" i="34"/>
  <c r="G8" i="33"/>
  <c r="G7" i="33"/>
  <c r="G10" i="25"/>
  <c r="G7" i="25"/>
  <c r="F11" i="26"/>
  <c r="C11" i="26"/>
  <c r="H10" i="20"/>
  <c r="C10" i="20"/>
  <c r="G7" i="19"/>
  <c r="G12" i="18"/>
  <c r="C12" i="18"/>
  <c r="G11" i="17"/>
  <c r="G13" i="16"/>
  <c r="H13" i="16"/>
  <c r="C13" i="16"/>
  <c r="C15" i="14"/>
  <c r="E21" i="56"/>
  <c r="D13" i="54"/>
  <c r="E13" i="54"/>
  <c r="F13" i="54"/>
  <c r="G13" i="54"/>
  <c r="H13" i="54"/>
  <c r="C13" i="54"/>
  <c r="G9" i="78"/>
  <c r="G8" i="78"/>
  <c r="G9" i="76"/>
  <c r="G8" i="76"/>
  <c r="H6" i="79"/>
  <c r="G6" i="79"/>
  <c r="F6" i="79"/>
  <c r="E6" i="79"/>
  <c r="D6" i="79"/>
  <c r="G25" i="12"/>
  <c r="G29" i="12"/>
  <c r="G28" i="12"/>
  <c r="G9" i="15"/>
  <c r="G8" i="15"/>
  <c r="G13" i="17"/>
  <c r="G12" i="17"/>
  <c r="G9" i="19"/>
  <c r="G8" i="19"/>
  <c r="G9" i="25"/>
  <c r="G8" i="25"/>
  <c r="H6" i="77"/>
  <c r="G6" i="77"/>
  <c r="F6" i="77"/>
  <c r="E6" i="77"/>
  <c r="D6" i="77"/>
  <c r="H6" i="73"/>
  <c r="G6" i="73"/>
  <c r="F6" i="73"/>
  <c r="E6" i="73"/>
  <c r="D6" i="73"/>
  <c r="C6" i="73"/>
  <c r="G9" i="72"/>
  <c r="G8" i="72"/>
  <c r="G7" i="72"/>
  <c r="H6" i="71"/>
  <c r="G6" i="71"/>
  <c r="F6" i="71"/>
  <c r="E6" i="71"/>
  <c r="D6" i="71"/>
  <c r="C6" i="71"/>
  <c r="G9" i="70"/>
  <c r="G8" i="70"/>
  <c r="G7" i="70"/>
  <c r="G9" i="68"/>
  <c r="G8" i="68"/>
  <c r="G11" i="65"/>
  <c r="G10" i="65"/>
  <c r="G10" i="63"/>
  <c r="G12" i="37"/>
  <c r="G11" i="37"/>
  <c r="G13" i="27"/>
  <c r="G14" i="27"/>
  <c r="G7" i="37"/>
  <c r="G8" i="37"/>
  <c r="G9" i="37"/>
  <c r="G10" i="37"/>
  <c r="G9" i="63"/>
  <c r="H6" i="69"/>
  <c r="G6" i="69"/>
  <c r="F6" i="69"/>
  <c r="E6" i="69"/>
  <c r="D6" i="69"/>
  <c r="C6" i="69"/>
  <c r="G7" i="68"/>
  <c r="H6" i="66"/>
  <c r="G6" i="66"/>
  <c r="F6" i="66"/>
  <c r="E6" i="66"/>
  <c r="D6" i="66"/>
  <c r="C6" i="66"/>
  <c r="I12" i="73" l="1"/>
  <c r="I8" i="73"/>
  <c r="I11" i="73"/>
  <c r="I13" i="73"/>
  <c r="I9" i="73"/>
  <c r="I10" i="73"/>
  <c r="I10" i="71"/>
  <c r="I11" i="71"/>
  <c r="I8" i="71"/>
  <c r="I12" i="71"/>
  <c r="I9" i="71"/>
  <c r="I13" i="71"/>
  <c r="I8" i="69"/>
  <c r="I7" i="69"/>
  <c r="I9" i="69"/>
  <c r="I11" i="66"/>
  <c r="I10" i="66"/>
  <c r="I9" i="66"/>
  <c r="I12" i="66"/>
  <c r="I8" i="66"/>
  <c r="I10" i="79"/>
  <c r="I8" i="79"/>
  <c r="I9" i="79"/>
  <c r="I10" i="77"/>
  <c r="I9" i="77"/>
  <c r="I8" i="77"/>
  <c r="I7" i="77"/>
  <c r="F10" i="34"/>
  <c r="E10" i="34"/>
  <c r="I13" i="66" l="1"/>
  <c r="G5" i="65" s="1"/>
  <c r="I14" i="73"/>
  <c r="G5" i="72" s="1"/>
  <c r="I14" i="71"/>
  <c r="I10" i="69"/>
  <c r="I11" i="77"/>
  <c r="G5" i="68"/>
  <c r="G10" i="68" s="1"/>
  <c r="G5" i="70"/>
  <c r="G8" i="63"/>
  <c r="H6" i="64"/>
  <c r="G6" i="64"/>
  <c r="F6" i="64"/>
  <c r="E6" i="64"/>
  <c r="D6" i="64"/>
  <c r="C6" i="64"/>
  <c r="G7" i="63"/>
  <c r="I13" i="64" l="1"/>
  <c r="I9" i="64"/>
  <c r="I10" i="64"/>
  <c r="I12" i="64"/>
  <c r="I8" i="64"/>
  <c r="I15" i="64"/>
  <c r="I11" i="64"/>
  <c r="I14" i="64"/>
  <c r="G10" i="72"/>
  <c r="G11" i="68"/>
  <c r="G12" i="68" s="1"/>
  <c r="G5" i="80"/>
  <c r="G5" i="76"/>
  <c r="G9" i="82"/>
  <c r="G10" i="70"/>
  <c r="G11" i="70" s="1"/>
  <c r="G12" i="70" s="1"/>
  <c r="G12" i="65"/>
  <c r="G13" i="65" s="1"/>
  <c r="I16" i="64" l="1"/>
  <c r="G5" i="63" s="1"/>
  <c r="G10" i="82"/>
  <c r="G12" i="82" s="1"/>
  <c r="G14" i="65"/>
  <c r="H11" i="52" s="1"/>
  <c r="I11" i="52" s="1"/>
  <c r="G11" i="72"/>
  <c r="G12" i="72" s="1"/>
  <c r="G7" i="67"/>
  <c r="I7" i="67" s="1"/>
  <c r="F6" i="67"/>
  <c r="G8" i="80"/>
  <c r="G10" i="76"/>
  <c r="G21" i="87"/>
  <c r="G22" i="87" s="1"/>
  <c r="G5" i="86" s="1"/>
  <c r="G9" i="80"/>
  <c r="H6" i="56"/>
  <c r="G6" i="56"/>
  <c r="F6" i="56"/>
  <c r="E6" i="56"/>
  <c r="D6" i="56"/>
  <c r="C6" i="56"/>
  <c r="H6" i="54"/>
  <c r="G6" i="54"/>
  <c r="F6" i="54"/>
  <c r="E6" i="54"/>
  <c r="D6" i="54"/>
  <c r="C6" i="54"/>
  <c r="D13" i="12"/>
  <c r="G13" i="12" s="1"/>
  <c r="G21" i="12"/>
  <c r="G22" i="12"/>
  <c r="G23" i="12"/>
  <c r="G24" i="12"/>
  <c r="G26" i="12"/>
  <c r="G33" i="12"/>
  <c r="G34" i="12"/>
  <c r="H6" i="14"/>
  <c r="G6" i="14"/>
  <c r="F6" i="14"/>
  <c r="E6" i="14"/>
  <c r="D6" i="14"/>
  <c r="H6" i="16"/>
  <c r="G6" i="16"/>
  <c r="F6" i="16"/>
  <c r="E6" i="16"/>
  <c r="D6" i="16"/>
  <c r="H6" i="18"/>
  <c r="G6" i="18"/>
  <c r="F6" i="18"/>
  <c r="E6" i="18"/>
  <c r="D6" i="18"/>
  <c r="H6" i="20"/>
  <c r="G6" i="20"/>
  <c r="F6" i="20"/>
  <c r="E6" i="20"/>
  <c r="D6" i="20"/>
  <c r="D6" i="26"/>
  <c r="E6" i="26"/>
  <c r="F6" i="26"/>
  <c r="G6" i="26"/>
  <c r="H6" i="26"/>
  <c r="C6" i="26"/>
  <c r="H6" i="34"/>
  <c r="G6" i="34"/>
  <c r="F6" i="34"/>
  <c r="E6" i="34"/>
  <c r="D6" i="34"/>
  <c r="C6" i="34"/>
  <c r="H6" i="28"/>
  <c r="G6" i="28"/>
  <c r="F6" i="28"/>
  <c r="E6" i="28"/>
  <c r="D6" i="28"/>
  <c r="C6" i="28"/>
  <c r="H6" i="47"/>
  <c r="G6" i="47"/>
  <c r="F6" i="47"/>
  <c r="E6" i="47"/>
  <c r="D6" i="47"/>
  <c r="C6" i="47"/>
  <c r="H6" i="48"/>
  <c r="G6" i="48"/>
  <c r="F6" i="48"/>
  <c r="E6" i="48"/>
  <c r="D6" i="48"/>
  <c r="C6" i="48"/>
  <c r="H6" i="49"/>
  <c r="G6" i="49"/>
  <c r="F6" i="49"/>
  <c r="E6" i="49"/>
  <c r="D6" i="49"/>
  <c r="C6" i="49"/>
  <c r="I9" i="49" l="1"/>
  <c r="I12" i="49"/>
  <c r="I8" i="49"/>
  <c r="I11" i="49"/>
  <c r="I7" i="49"/>
  <c r="I10" i="49"/>
  <c r="I10" i="48"/>
  <c r="I14" i="48"/>
  <c r="I9" i="48"/>
  <c r="I13" i="48"/>
  <c r="I7" i="48"/>
  <c r="I11" i="48"/>
  <c r="I14" i="47"/>
  <c r="I10" i="47"/>
  <c r="I17" i="47"/>
  <c r="I13" i="47"/>
  <c r="I7" i="47"/>
  <c r="I16" i="47"/>
  <c r="I12" i="47"/>
  <c r="I9" i="47"/>
  <c r="I15" i="47"/>
  <c r="I11" i="47"/>
  <c r="I8" i="47"/>
  <c r="I11" i="28"/>
  <c r="I7" i="28"/>
  <c r="I14" i="28"/>
  <c r="I10" i="28"/>
  <c r="I13" i="28"/>
  <c r="I9" i="28"/>
  <c r="I12" i="28"/>
  <c r="I7" i="34"/>
  <c r="I8" i="34"/>
  <c r="I9" i="34"/>
  <c r="I7" i="26"/>
  <c r="I10" i="26"/>
  <c r="I9" i="26"/>
  <c r="I8" i="26"/>
  <c r="I9" i="20"/>
  <c r="I7" i="20"/>
  <c r="I8" i="20"/>
  <c r="I11" i="18"/>
  <c r="I9" i="18"/>
  <c r="I10" i="18"/>
  <c r="I7" i="18"/>
  <c r="I11" i="16"/>
  <c r="I12" i="16"/>
  <c r="I9" i="16"/>
  <c r="I10" i="16"/>
  <c r="I7" i="16"/>
  <c r="I8" i="16"/>
  <c r="I13" i="14"/>
  <c r="I10" i="14"/>
  <c r="I8" i="14"/>
  <c r="I12" i="14"/>
  <c r="I11" i="14"/>
  <c r="I14" i="14"/>
  <c r="I7" i="14"/>
  <c r="I15" i="14" s="1"/>
  <c r="I17" i="56"/>
  <c r="I12" i="56"/>
  <c r="I8" i="56"/>
  <c r="I20" i="56"/>
  <c r="I16" i="56"/>
  <c r="I11" i="56"/>
  <c r="I19" i="56"/>
  <c r="I15" i="56"/>
  <c r="I10" i="56"/>
  <c r="I18" i="56"/>
  <c r="I14" i="56"/>
  <c r="I9" i="56"/>
  <c r="I9" i="54"/>
  <c r="I12" i="54"/>
  <c r="I8" i="54"/>
  <c r="I11" i="54"/>
  <c r="I10" i="54"/>
  <c r="G11" i="76"/>
  <c r="H8" i="67"/>
  <c r="G9" i="67"/>
  <c r="G10" i="67" s="1"/>
  <c r="G11" i="67" s="1"/>
  <c r="G12" i="67" s="1"/>
  <c r="G7" i="51" s="1"/>
  <c r="F9" i="67"/>
  <c r="F10" i="67" s="1"/>
  <c r="F11" i="67" s="1"/>
  <c r="F12" i="67" s="1"/>
  <c r="F7" i="51" s="1"/>
  <c r="I6" i="67"/>
  <c r="G11" i="63"/>
  <c r="G8" i="86"/>
  <c r="G10" i="80" s="1"/>
  <c r="G11" i="80" s="1"/>
  <c r="G15" i="60" s="1"/>
  <c r="G13" i="60"/>
  <c r="I12" i="48"/>
  <c r="I8" i="48"/>
  <c r="I12" i="18" l="1"/>
  <c r="G5" i="17" s="1"/>
  <c r="I10" i="20"/>
  <c r="G5" i="19" s="1"/>
  <c r="G12" i="19" s="1"/>
  <c r="G13" i="19" s="1"/>
  <c r="I10" i="34"/>
  <c r="G5" i="33" s="1"/>
  <c r="I11" i="26"/>
  <c r="I15" i="28"/>
  <c r="G6" i="27" s="1"/>
  <c r="G12" i="63"/>
  <c r="I13" i="49"/>
  <c r="I15" i="48"/>
  <c r="G8" i="27" s="1"/>
  <c r="I18" i="47"/>
  <c r="G7" i="27" s="1"/>
  <c r="I13" i="16"/>
  <c r="G5" i="15" s="1"/>
  <c r="I21" i="56"/>
  <c r="I13" i="54"/>
  <c r="G5" i="53" s="1"/>
  <c r="G9" i="27"/>
  <c r="G5" i="12"/>
  <c r="G5" i="55"/>
  <c r="G12" i="55" s="1"/>
  <c r="G12" i="76"/>
  <c r="G12" i="60" s="1"/>
  <c r="G13" i="63"/>
  <c r="G10" i="52" s="1"/>
  <c r="I10" i="52" s="1"/>
  <c r="H9" i="67"/>
  <c r="H10" i="67" s="1"/>
  <c r="H11" i="67" s="1"/>
  <c r="I8" i="67"/>
  <c r="G5" i="25"/>
  <c r="D6" i="38"/>
  <c r="E6" i="38"/>
  <c r="F6" i="38"/>
  <c r="G6" i="38"/>
  <c r="H6" i="38"/>
  <c r="C6" i="38"/>
  <c r="I33" i="38" l="1"/>
  <c r="I29" i="38"/>
  <c r="I25" i="38"/>
  <c r="I20" i="38"/>
  <c r="I15" i="38"/>
  <c r="I11" i="38"/>
  <c r="I32" i="38"/>
  <c r="I28" i="38"/>
  <c r="I24" i="38"/>
  <c r="I18" i="38"/>
  <c r="I14" i="38"/>
  <c r="I10" i="38"/>
  <c r="I31" i="38"/>
  <c r="I27" i="38"/>
  <c r="I23" i="38"/>
  <c r="I17" i="38"/>
  <c r="I13" i="38"/>
  <c r="I9" i="38"/>
  <c r="I34" i="38"/>
  <c r="I30" i="38"/>
  <c r="I26" i="38"/>
  <c r="I21" i="38"/>
  <c r="I16" i="38"/>
  <c r="I12" i="38"/>
  <c r="I7" i="38"/>
  <c r="G10" i="27"/>
  <c r="G10" i="53"/>
  <c r="G14" i="17"/>
  <c r="G15" i="17" s="1"/>
  <c r="G35" i="12"/>
  <c r="I10" i="67"/>
  <c r="G27" i="50" s="1"/>
  <c r="I9" i="67"/>
  <c r="G9" i="33"/>
  <c r="H12" i="67"/>
  <c r="H7" i="51" s="1"/>
  <c r="I11" i="67"/>
  <c r="I22" i="38"/>
  <c r="H12" i="52"/>
  <c r="H13" i="52" s="1"/>
  <c r="H14" i="52" s="1"/>
  <c r="H15" i="52" s="1"/>
  <c r="H6" i="51" s="1"/>
  <c r="I35" i="38" l="1"/>
  <c r="G5" i="37" s="1"/>
  <c r="H8" i="51"/>
  <c r="I12" i="67"/>
  <c r="H27" i="50"/>
  <c r="G15" i="27"/>
  <c r="G16" i="27" s="1"/>
  <c r="G12" i="25"/>
  <c r="G13" i="25" s="1"/>
  <c r="G7" i="60"/>
  <c r="G13" i="55"/>
  <c r="G14" i="55" s="1"/>
  <c r="G10" i="33"/>
  <c r="G11" i="33" s="1"/>
  <c r="G8" i="60"/>
  <c r="I7" i="51"/>
  <c r="G11" i="53" l="1"/>
  <c r="G12" i="53" s="1"/>
  <c r="E6" i="52" s="1"/>
  <c r="I6" i="52" s="1"/>
  <c r="G18" i="15"/>
  <c r="G19" i="15" s="1"/>
  <c r="G6" i="60" s="1"/>
  <c r="G17" i="27"/>
  <c r="G11" i="60" s="1"/>
  <c r="G36" i="12"/>
  <c r="G5" i="60" s="1"/>
  <c r="G10" i="60"/>
  <c r="G9" i="60"/>
  <c r="G13" i="37"/>
  <c r="E7" i="52"/>
  <c r="I7" i="52" s="1"/>
  <c r="G14" i="37" l="1"/>
  <c r="G15" i="37" s="1"/>
  <c r="E12" i="52"/>
  <c r="G9" i="52" l="1"/>
  <c r="E13" i="52"/>
  <c r="I9" i="52" l="1"/>
  <c r="G12" i="52"/>
  <c r="G13" i="52" s="1"/>
  <c r="G14" i="52" s="1"/>
  <c r="G15" i="52" s="1"/>
  <c r="G6" i="51" s="1"/>
  <c r="G8" i="51" s="1"/>
  <c r="E14" i="52"/>
  <c r="E15" i="52" l="1"/>
  <c r="E6" i="51" s="1"/>
  <c r="E8" i="51" l="1"/>
  <c r="C11" i="79" l="1"/>
  <c r="I7" i="79"/>
  <c r="I11" i="79" s="1"/>
  <c r="G5" i="78" s="1"/>
  <c r="G10" i="78" l="1"/>
  <c r="G11" i="78" s="1"/>
  <c r="G14" i="60" s="1"/>
  <c r="G16" i="60" s="1"/>
  <c r="F8" i="52" s="1"/>
  <c r="I8" i="52" l="1"/>
  <c r="F12" i="52"/>
  <c r="F13" i="52" s="1"/>
  <c r="I12" i="52" l="1"/>
  <c r="F14" i="52"/>
  <c r="I13" i="52"/>
  <c r="G26" i="50" s="1"/>
  <c r="D8" i="50" s="1"/>
  <c r="F15" i="52" l="1"/>
  <c r="F6" i="51" s="1"/>
  <c r="I14" i="52"/>
  <c r="H26" i="50" l="1"/>
  <c r="D9" i="50" s="1"/>
  <c r="I15" i="52"/>
  <c r="F8" i="51"/>
  <c r="I8" i="51" s="1"/>
  <c r="D7" i="50" s="1"/>
  <c r="I6" i="51"/>
</calcChain>
</file>

<file path=xl/sharedStrings.xml><?xml version="1.0" encoding="utf-8"?>
<sst xmlns="http://schemas.openxmlformats.org/spreadsheetml/2006/main" count="1644" uniqueCount="762">
  <si>
    <t>数　量</t>
  </si>
  <si>
    <t>単位</t>
  </si>
  <si>
    <t>備　　　　　　　　考</t>
  </si>
  <si>
    <t>費 目 ・ 工 種 ・ 施 行 名 称 な ど</t>
  </si>
  <si>
    <t>単　価</t>
  </si>
  <si>
    <t>金　額</t>
  </si>
  <si>
    <t>計</t>
  </si>
  <si>
    <t>項      目</t>
  </si>
  <si>
    <t xml:space="preserve"> 技師長</t>
  </si>
  <si>
    <t>主任技師</t>
  </si>
  <si>
    <t>技師(Ａ)</t>
  </si>
  <si>
    <t>技師(Ｂ)</t>
  </si>
  <si>
    <t>技師(Ｃ)</t>
  </si>
  <si>
    <t xml:space="preserve"> 技術員</t>
  </si>
  <si>
    <t>金　　額
（円）</t>
  </si>
  <si>
    <t>備　　　考</t>
  </si>
  <si>
    <t>費 目 ・ 工 種 ・ 施 行 名 称 な ど</t>
  </si>
  <si>
    <t>数　量</t>
  </si>
  <si>
    <t>単位</t>
  </si>
  <si>
    <t>単　価</t>
  </si>
  <si>
    <t>金　額</t>
  </si>
  <si>
    <t>備　　　　　　　　考</t>
  </si>
  <si>
    <t>C 分析費</t>
  </si>
  <si>
    <t>D 諸経費</t>
  </si>
  <si>
    <t>　大気質調査に係る直接人件費　　一式</t>
  </si>
  <si>
    <t>技師</t>
  </si>
  <si>
    <t>技師補</t>
  </si>
  <si>
    <t>助手</t>
  </si>
  <si>
    <t>観測員</t>
  </si>
  <si>
    <t>(1)計画準備・渉外</t>
  </si>
  <si>
    <t>(2)測定機器設置・調整</t>
  </si>
  <si>
    <t>(3)測定及び点検</t>
  </si>
  <si>
    <t>　①大気質</t>
  </si>
  <si>
    <t>　②地上気象</t>
  </si>
  <si>
    <t>　③上層気象</t>
  </si>
  <si>
    <t>(4)測定機器撤去</t>
  </si>
  <si>
    <t>(5)データ整理及びとりまとめ</t>
  </si>
  <si>
    <t>計</t>
  </si>
  <si>
    <t>費 目 ・ 工 種 ・ 施 行 名 称 な ど</t>
  </si>
  <si>
    <t>数　量</t>
  </si>
  <si>
    <t>単位</t>
  </si>
  <si>
    <t>単　価</t>
  </si>
  <si>
    <t>金　額</t>
  </si>
  <si>
    <t>備　　　　　　　　考</t>
  </si>
  <si>
    <t>(1)計画準備</t>
  </si>
  <si>
    <t>(2)渉外</t>
  </si>
  <si>
    <t>(3)測定準備</t>
  </si>
  <si>
    <t>(4)測定</t>
  </si>
  <si>
    <t>(5)データ整理</t>
  </si>
  <si>
    <t>(6)報告とりまとめ</t>
  </si>
  <si>
    <t>計</t>
  </si>
  <si>
    <t>費 目 ・ 工 種 ・ 施 行 名 称 な ど</t>
  </si>
  <si>
    <t>数　量</t>
  </si>
  <si>
    <t>単位</t>
  </si>
  <si>
    <t>単　価</t>
  </si>
  <si>
    <t>金　額</t>
  </si>
  <si>
    <t>備　　　　　　　　考</t>
  </si>
  <si>
    <t>　騒音・振動調査に係る直接人件費　　一式</t>
  </si>
  <si>
    <t>(1)計画準備・渉外</t>
  </si>
  <si>
    <t>(2)現地測定</t>
  </si>
  <si>
    <t>　①騒音・振動</t>
  </si>
  <si>
    <t xml:space="preserve">　②交通量   </t>
  </si>
  <si>
    <t>(3)データ整理及びとりまとめ</t>
  </si>
  <si>
    <t>計</t>
  </si>
  <si>
    <t>費 目 ・ 工 種 ・ 施 行 名 称 な ど</t>
  </si>
  <si>
    <t>数　量</t>
  </si>
  <si>
    <t>単位</t>
  </si>
  <si>
    <t>単　価</t>
  </si>
  <si>
    <t>金　額</t>
  </si>
  <si>
    <t>備　　　　　　　　考</t>
  </si>
  <si>
    <t>風向・風速計</t>
  </si>
  <si>
    <t>　悪臭調査に係る直接人件費　　一式</t>
  </si>
  <si>
    <t>(1)計画準備・渉外</t>
  </si>
  <si>
    <t>(2)試料採取</t>
  </si>
  <si>
    <t>(3)データ整理及びとりまとめ</t>
  </si>
  <si>
    <t>計</t>
  </si>
  <si>
    <t>(2)現地調査</t>
  </si>
  <si>
    <t>費 目 ・ 工 種 ・ 施 行 名 称 な ど</t>
  </si>
  <si>
    <t>数　量</t>
  </si>
  <si>
    <t>単位</t>
  </si>
  <si>
    <t>単　価</t>
  </si>
  <si>
    <t>金　額</t>
  </si>
  <si>
    <t>備　　　　　　　　考</t>
  </si>
  <si>
    <t>　土壌調査に係る直接人件費　　一式</t>
  </si>
  <si>
    <t>項      目</t>
  </si>
  <si>
    <t>主任技師</t>
  </si>
  <si>
    <t>技師</t>
  </si>
  <si>
    <t>技師補</t>
  </si>
  <si>
    <t>助手</t>
  </si>
  <si>
    <t>観測員</t>
  </si>
  <si>
    <t>金　　額
（円）</t>
  </si>
  <si>
    <t>備　　　考</t>
  </si>
  <si>
    <t>計</t>
  </si>
  <si>
    <t>費 目 ・ 工 種 ・ 施 行 名 称 な ど</t>
  </si>
  <si>
    <t>数　量</t>
  </si>
  <si>
    <t>単位</t>
  </si>
  <si>
    <t>単　価</t>
  </si>
  <si>
    <t>金　額</t>
  </si>
  <si>
    <t>備　　　　　　　　考</t>
  </si>
  <si>
    <t>(1)計画準備</t>
  </si>
  <si>
    <t>(2)現地調査</t>
  </si>
  <si>
    <t>　①植物相</t>
  </si>
  <si>
    <t>計</t>
  </si>
  <si>
    <t>費 目 ・ 工 種 ・ 施 行 名 称 な ど</t>
  </si>
  <si>
    <t>数　量</t>
  </si>
  <si>
    <t>単位</t>
  </si>
  <si>
    <t>単　価</t>
  </si>
  <si>
    <t>金　額</t>
  </si>
  <si>
    <t>備　　　　　　　　考</t>
  </si>
  <si>
    <t>　景観調査に係る直接人件費　　一式</t>
  </si>
  <si>
    <t>(1)調査準備</t>
  </si>
  <si>
    <t>(2)現地調査</t>
  </si>
  <si>
    <t>(3)とりまとめ</t>
  </si>
  <si>
    <t>計</t>
  </si>
  <si>
    <t>費 目 ・ 工 種 ・ 施 行 名 称 な ど</t>
  </si>
  <si>
    <t>数　量</t>
  </si>
  <si>
    <t>単位</t>
  </si>
  <si>
    <t>単　価</t>
  </si>
  <si>
    <t>金　額</t>
  </si>
  <si>
    <t>備　　　　　　　　考</t>
  </si>
  <si>
    <t>　予測・評価業務に係る直接人件費　　一式</t>
  </si>
  <si>
    <t>項      目</t>
  </si>
  <si>
    <t xml:space="preserve"> 技師長</t>
  </si>
  <si>
    <t>主任技師</t>
  </si>
  <si>
    <t>技師(Ａ)</t>
  </si>
  <si>
    <t>技師(Ｂ)</t>
  </si>
  <si>
    <t>技師(Ｃ)</t>
  </si>
  <si>
    <t xml:space="preserve"> 技術員</t>
  </si>
  <si>
    <t>金　　額
（円）</t>
  </si>
  <si>
    <t>備　　　考</t>
  </si>
  <si>
    <t>(1)事業特性の把握</t>
  </si>
  <si>
    <t>計</t>
  </si>
  <si>
    <t>ＮＯｘ計</t>
  </si>
  <si>
    <t>ＳＰＭ計</t>
  </si>
  <si>
    <t>ＳＯｘ計</t>
  </si>
  <si>
    <t>ダストジャー</t>
  </si>
  <si>
    <t>エアサンプラー</t>
  </si>
  <si>
    <t>温・湿度計</t>
  </si>
  <si>
    <t>日射計</t>
  </si>
  <si>
    <t>放射収支計</t>
  </si>
  <si>
    <t>データロガー</t>
  </si>
  <si>
    <t>受信機</t>
  </si>
  <si>
    <t>気圧計</t>
  </si>
  <si>
    <t>記録紙等</t>
  </si>
  <si>
    <t>ヘリウムガス</t>
  </si>
  <si>
    <t>パイロットバルーン</t>
  </si>
  <si>
    <t>低層ゾンデ</t>
  </si>
  <si>
    <t>(2)消耗品</t>
    <phoneticPr fontId="3"/>
  </si>
  <si>
    <t>降下ばいじん</t>
  </si>
  <si>
    <t>ダイオキシン類</t>
  </si>
  <si>
    <t>塩化水素</t>
  </si>
  <si>
    <t>水銀</t>
  </si>
  <si>
    <t>放射性セシウム</t>
    <rPh sb="0" eb="3">
      <t>ホウシャセイ</t>
    </rPh>
    <phoneticPr fontId="3"/>
  </si>
  <si>
    <t>B 直接経費</t>
    <rPh sb="2" eb="4">
      <t>チョクセツ</t>
    </rPh>
    <rPh sb="4" eb="6">
      <t>ケイヒ</t>
    </rPh>
    <phoneticPr fontId="3"/>
  </si>
  <si>
    <t>(1)測定機器損料</t>
    <phoneticPr fontId="3"/>
  </si>
  <si>
    <t>一般環境4季節×5地点×7日間
沿道環境4季節×3地点×7日間</t>
    <phoneticPr fontId="3"/>
  </si>
  <si>
    <t>一般環境4季節×5地点×7日間</t>
    <phoneticPr fontId="3"/>
  </si>
  <si>
    <t>一般環境4季節×5地点×30日間</t>
    <phoneticPr fontId="3"/>
  </si>
  <si>
    <t>通年観測(計画地)</t>
    <rPh sb="0" eb="2">
      <t>ツウネン</t>
    </rPh>
    <rPh sb="2" eb="4">
      <t>カンソク</t>
    </rPh>
    <rPh sb="5" eb="7">
      <t>ケイカク</t>
    </rPh>
    <rPh sb="7" eb="8">
      <t>チ</t>
    </rPh>
    <phoneticPr fontId="3"/>
  </si>
  <si>
    <t>一般環境4季節×4地点×7日間
沿道環境4季節×3地点×7日間</t>
    <phoneticPr fontId="3"/>
  </si>
  <si>
    <t>通年観測(計画地1地点)</t>
    <rPh sb="0" eb="2">
      <t>ツウネン</t>
    </rPh>
    <rPh sb="2" eb="4">
      <t>カンソク</t>
    </rPh>
    <rPh sb="5" eb="7">
      <t>ケイカク</t>
    </rPh>
    <rPh sb="7" eb="8">
      <t>チ</t>
    </rPh>
    <rPh sb="9" eb="11">
      <t>チテン</t>
    </rPh>
    <phoneticPr fontId="3"/>
  </si>
  <si>
    <t>上層気象4季節×7日間</t>
    <rPh sb="0" eb="4">
      <t>ジョウソウキショウ</t>
    </rPh>
    <rPh sb="5" eb="7">
      <t>キセツ</t>
    </rPh>
    <rPh sb="9" eb="11">
      <t>カカン</t>
    </rPh>
    <phoneticPr fontId="3"/>
  </si>
  <si>
    <t>大気質調査用</t>
    <rPh sb="0" eb="2">
      <t>タイキ</t>
    </rPh>
    <rPh sb="2" eb="3">
      <t>シツ</t>
    </rPh>
    <rPh sb="3" eb="6">
      <t>チョウサヨウ</t>
    </rPh>
    <phoneticPr fontId="3"/>
  </si>
  <si>
    <t>A 直接人件費</t>
    <phoneticPr fontId="3"/>
  </si>
  <si>
    <t>計</t>
    <rPh sb="0" eb="1">
      <t>ケイ</t>
    </rPh>
    <phoneticPr fontId="3"/>
  </si>
  <si>
    <t>直接人件費内訳</t>
    <phoneticPr fontId="3"/>
  </si>
  <si>
    <t>(1)機器損料</t>
    <rPh sb="3" eb="5">
      <t>キキ</t>
    </rPh>
    <rPh sb="5" eb="7">
      <t>ソンリョウ</t>
    </rPh>
    <phoneticPr fontId="3"/>
  </si>
  <si>
    <t>浮遊物質量</t>
    <rPh sb="0" eb="4">
      <t>フユウブッシツ</t>
    </rPh>
    <rPh sb="4" eb="5">
      <t>リョウ</t>
    </rPh>
    <phoneticPr fontId="3"/>
  </si>
  <si>
    <t>濁度</t>
    <rPh sb="0" eb="2">
      <t>ダクド</t>
    </rPh>
    <phoneticPr fontId="3"/>
  </si>
  <si>
    <t>水素イオン濃度</t>
    <rPh sb="0" eb="2">
      <t>スイソ</t>
    </rPh>
    <rPh sb="5" eb="7">
      <t>ノウド</t>
    </rPh>
    <phoneticPr fontId="3"/>
  </si>
  <si>
    <t>電気伝導度</t>
    <rPh sb="0" eb="2">
      <t>デンキ</t>
    </rPh>
    <rPh sb="2" eb="4">
      <t>デンドウ</t>
    </rPh>
    <rPh sb="4" eb="5">
      <t>ド</t>
    </rPh>
    <phoneticPr fontId="3"/>
  </si>
  <si>
    <t>生活環境項目</t>
    <rPh sb="0" eb="2">
      <t>セイカツ</t>
    </rPh>
    <rPh sb="2" eb="4">
      <t>カンキョウ</t>
    </rPh>
    <rPh sb="4" eb="6">
      <t>コウモク</t>
    </rPh>
    <phoneticPr fontId="3"/>
  </si>
  <si>
    <t>健康項目</t>
    <rPh sb="0" eb="2">
      <t>ケンコウ</t>
    </rPh>
    <rPh sb="2" eb="4">
      <t>コウモク</t>
    </rPh>
    <phoneticPr fontId="3"/>
  </si>
  <si>
    <t>ダイオキシン類</t>
    <rPh sb="6" eb="7">
      <t>ルイ</t>
    </rPh>
    <phoneticPr fontId="3"/>
  </si>
  <si>
    <t>土壌沈降試験</t>
    <rPh sb="0" eb="2">
      <t>ドジョウ</t>
    </rPh>
    <rPh sb="2" eb="4">
      <t>チンコウ</t>
    </rPh>
    <rPh sb="4" eb="6">
      <t>シケン</t>
    </rPh>
    <phoneticPr fontId="3"/>
  </si>
  <si>
    <t>5地点×降雨時2回</t>
    <rPh sb="1" eb="3">
      <t>チテン</t>
    </rPh>
    <rPh sb="4" eb="6">
      <t>コウウ</t>
    </rPh>
    <rPh sb="6" eb="7">
      <t>ジ</t>
    </rPh>
    <rPh sb="8" eb="9">
      <t>カイ</t>
    </rPh>
    <phoneticPr fontId="2"/>
  </si>
  <si>
    <t>5地点×平常時2回</t>
    <rPh sb="1" eb="3">
      <t>チテン</t>
    </rPh>
    <rPh sb="4" eb="7">
      <t>ヘイジョウジ</t>
    </rPh>
    <rPh sb="8" eb="9">
      <t>カイ</t>
    </rPh>
    <phoneticPr fontId="2"/>
  </si>
  <si>
    <t>騒音計</t>
    <rPh sb="0" eb="3">
      <t>ソウオンケイ</t>
    </rPh>
    <phoneticPr fontId="3"/>
  </si>
  <si>
    <t>振動計</t>
    <rPh sb="0" eb="2">
      <t>シンドウ</t>
    </rPh>
    <rPh sb="2" eb="3">
      <t>ケイ</t>
    </rPh>
    <phoneticPr fontId="3"/>
  </si>
  <si>
    <t>レベルレコーダー</t>
    <phoneticPr fontId="3"/>
  </si>
  <si>
    <t>データレコーダー</t>
    <phoneticPr fontId="3"/>
  </si>
  <si>
    <t>周波数分析器</t>
    <rPh sb="0" eb="6">
      <t>シュウハスウブンセキキ</t>
    </rPh>
    <phoneticPr fontId="3"/>
  </si>
  <si>
    <t>一般環境(工場地点)4地点×1日
沿道環境(道路)3地点×2日</t>
    <phoneticPr fontId="3"/>
  </si>
  <si>
    <t>臭気指数</t>
    <rPh sb="0" eb="2">
      <t>シュウキ</t>
    </rPh>
    <rPh sb="2" eb="4">
      <t>シスウ</t>
    </rPh>
    <phoneticPr fontId="2"/>
  </si>
  <si>
    <t>特定悪臭物質</t>
    <rPh sb="0" eb="2">
      <t>トクテイ</t>
    </rPh>
    <rPh sb="2" eb="4">
      <t>アクシュウ</t>
    </rPh>
    <rPh sb="4" eb="6">
      <t>ブッシツ</t>
    </rPh>
    <phoneticPr fontId="2"/>
  </si>
  <si>
    <t>(2)雑費</t>
    <rPh sb="3" eb="5">
      <t>ザッピ</t>
    </rPh>
    <phoneticPr fontId="3"/>
  </si>
  <si>
    <t>C その他原価</t>
    <rPh sb="4" eb="5">
      <t>タ</t>
    </rPh>
    <rPh sb="5" eb="7">
      <t>ゲンカ</t>
    </rPh>
    <phoneticPr fontId="3"/>
  </si>
  <si>
    <t>D 一般管理費等</t>
    <rPh sb="2" eb="4">
      <t>イッパン</t>
    </rPh>
    <rPh sb="4" eb="7">
      <t>カンリヒ</t>
    </rPh>
    <rPh sb="7" eb="8">
      <t>トウ</t>
    </rPh>
    <phoneticPr fontId="3"/>
  </si>
  <si>
    <t>(1)印刷製本費</t>
    <rPh sb="3" eb="5">
      <t>インサツ</t>
    </rPh>
    <rPh sb="5" eb="7">
      <t>セイホン</t>
    </rPh>
    <rPh sb="7" eb="8">
      <t>ヒ</t>
    </rPh>
    <phoneticPr fontId="3"/>
  </si>
  <si>
    <t>(1)植物</t>
    <rPh sb="3" eb="5">
      <t>ショクブツ</t>
    </rPh>
    <phoneticPr fontId="3"/>
  </si>
  <si>
    <t>(2)動物</t>
    <rPh sb="3" eb="5">
      <t>ドウブツ</t>
    </rPh>
    <phoneticPr fontId="3"/>
  </si>
  <si>
    <t>(4)生態系</t>
    <rPh sb="3" eb="6">
      <t>セイタイケイ</t>
    </rPh>
    <phoneticPr fontId="3"/>
  </si>
  <si>
    <t>現地調査報告書3部</t>
    <rPh sb="0" eb="2">
      <t>ゲンチ</t>
    </rPh>
    <rPh sb="2" eb="4">
      <t>チョウサ</t>
    </rPh>
    <rPh sb="4" eb="7">
      <t>ホウコクショ</t>
    </rPh>
    <rPh sb="8" eb="9">
      <t>ブ</t>
    </rPh>
    <phoneticPr fontId="3"/>
  </si>
  <si>
    <t>景観調査</t>
    <phoneticPr fontId="3"/>
  </si>
  <si>
    <t>土壌調査</t>
    <phoneticPr fontId="3"/>
  </si>
  <si>
    <t>悪臭調査</t>
    <phoneticPr fontId="3"/>
  </si>
  <si>
    <t>騒音・振動調査</t>
    <phoneticPr fontId="3"/>
  </si>
  <si>
    <t>大気質調査</t>
    <phoneticPr fontId="3"/>
  </si>
  <si>
    <t>　②植生</t>
    <rPh sb="2" eb="4">
      <t>ショクセイ</t>
    </rPh>
    <phoneticPr fontId="3"/>
  </si>
  <si>
    <t>(3)資料作成</t>
    <rPh sb="3" eb="5">
      <t>シリョウ</t>
    </rPh>
    <rPh sb="5" eb="7">
      <t>サクセイ</t>
    </rPh>
    <phoneticPr fontId="3"/>
  </si>
  <si>
    <t>(4)同定</t>
    <rPh sb="3" eb="5">
      <t>ドウテイ</t>
    </rPh>
    <phoneticPr fontId="3"/>
  </si>
  <si>
    <t>(5)解析・考察</t>
    <rPh sb="3" eb="5">
      <t>カイセキ</t>
    </rPh>
    <rPh sb="6" eb="8">
      <t>コウサツ</t>
    </rPh>
    <phoneticPr fontId="3"/>
  </si>
  <si>
    <t>(6)報告書作成</t>
    <rPh sb="3" eb="6">
      <t>ホウコクショ</t>
    </rPh>
    <rPh sb="6" eb="8">
      <t>サクセイ</t>
    </rPh>
    <phoneticPr fontId="3"/>
  </si>
  <si>
    <t>　植物調査に係る直接人件費　　一式</t>
    <phoneticPr fontId="3"/>
  </si>
  <si>
    <t>　①哺乳類</t>
    <rPh sb="2" eb="5">
      <t>ホニュウルイ</t>
    </rPh>
    <phoneticPr fontId="2"/>
  </si>
  <si>
    <t>　②鳥類</t>
    <rPh sb="2" eb="4">
      <t>チョウルイ</t>
    </rPh>
    <phoneticPr fontId="3"/>
  </si>
  <si>
    <t>　③爬虫類</t>
    <rPh sb="2" eb="5">
      <t>ハチュウルイ</t>
    </rPh>
    <phoneticPr fontId="2"/>
  </si>
  <si>
    <t>　④両生類</t>
    <rPh sb="2" eb="5">
      <t>リョウセイルイ</t>
    </rPh>
    <phoneticPr fontId="3"/>
  </si>
  <si>
    <t>　⑤昆虫類</t>
    <rPh sb="2" eb="5">
      <t>コンチュウルイ</t>
    </rPh>
    <phoneticPr fontId="2"/>
  </si>
  <si>
    <t>　①魚類</t>
    <rPh sb="2" eb="4">
      <t>ギョルイ</t>
    </rPh>
    <phoneticPr fontId="2"/>
  </si>
  <si>
    <t>　②底生動物</t>
    <rPh sb="2" eb="6">
      <t>テイセイドウブツ</t>
    </rPh>
    <phoneticPr fontId="3"/>
  </si>
  <si>
    <t>　生態系調査に係る直接人件費　　一式</t>
    <phoneticPr fontId="3"/>
  </si>
  <si>
    <t>(2)資料整理</t>
    <rPh sb="3" eb="5">
      <t>シリョウ</t>
    </rPh>
    <rPh sb="5" eb="7">
      <t>セイリ</t>
    </rPh>
    <phoneticPr fontId="2"/>
  </si>
  <si>
    <t>(3)各区分域ごとの生態系構成要素の把握</t>
    <rPh sb="3" eb="6">
      <t>カククブン</t>
    </rPh>
    <rPh sb="6" eb="7">
      <t>イキ</t>
    </rPh>
    <rPh sb="10" eb="13">
      <t>セイタイケイ</t>
    </rPh>
    <rPh sb="13" eb="15">
      <t>コウセイ</t>
    </rPh>
    <rPh sb="15" eb="17">
      <t>ヨウソ</t>
    </rPh>
    <rPh sb="18" eb="20">
      <t>ハアク</t>
    </rPh>
    <phoneticPr fontId="3"/>
  </si>
  <si>
    <t>(4)各区分域ごとの生態系の把握</t>
    <rPh sb="3" eb="6">
      <t>カククブン</t>
    </rPh>
    <rPh sb="6" eb="7">
      <t>イキ</t>
    </rPh>
    <rPh sb="10" eb="13">
      <t>セイタイケイ</t>
    </rPh>
    <rPh sb="14" eb="16">
      <t>ハアク</t>
    </rPh>
    <phoneticPr fontId="3"/>
  </si>
  <si>
    <t>(5)調査地域の生態系の把握</t>
    <rPh sb="3" eb="5">
      <t>チョウサ</t>
    </rPh>
    <rPh sb="5" eb="7">
      <t>チイキ</t>
    </rPh>
    <rPh sb="8" eb="11">
      <t>セイタイケイ</t>
    </rPh>
    <rPh sb="12" eb="14">
      <t>ハアク</t>
    </rPh>
    <phoneticPr fontId="3"/>
  </si>
  <si>
    <t>(1)フォトモンタージュ作成費</t>
  </si>
  <si>
    <t>(2)印刷製本費</t>
  </si>
  <si>
    <t>準備書</t>
    <rPh sb="0" eb="3">
      <t>ジュンビショ</t>
    </rPh>
    <phoneticPr fontId="3"/>
  </si>
  <si>
    <t>準備書要約版</t>
    <rPh sb="0" eb="3">
      <t>ジュンビショ</t>
    </rPh>
    <rPh sb="3" eb="5">
      <t>ヨウヤク</t>
    </rPh>
    <rPh sb="5" eb="6">
      <t>バン</t>
    </rPh>
    <phoneticPr fontId="3"/>
  </si>
  <si>
    <t>準備書資料編</t>
    <rPh sb="0" eb="3">
      <t>ジュンビショ</t>
    </rPh>
    <rPh sb="3" eb="6">
      <t>シリョウヘン</t>
    </rPh>
    <phoneticPr fontId="3"/>
  </si>
  <si>
    <t>準備書あらまし</t>
    <rPh sb="0" eb="3">
      <t>ジュンビショ</t>
    </rPh>
    <phoneticPr fontId="3"/>
  </si>
  <si>
    <t>部</t>
    <rPh sb="0" eb="1">
      <t>ブ</t>
    </rPh>
    <phoneticPr fontId="3"/>
  </si>
  <si>
    <t>枚</t>
    <rPh sb="0" eb="1">
      <t>マイ</t>
    </rPh>
    <phoneticPr fontId="3"/>
  </si>
  <si>
    <t>予測及び評価業務、準備書作成</t>
    <rPh sb="2" eb="3">
      <t>オヨ</t>
    </rPh>
    <rPh sb="9" eb="12">
      <t>ジュンビショ</t>
    </rPh>
    <rPh sb="12" eb="14">
      <t>サクセイ</t>
    </rPh>
    <phoneticPr fontId="3"/>
  </si>
  <si>
    <t>業務名</t>
    <rPh sb="0" eb="2">
      <t>ギョウム</t>
    </rPh>
    <rPh sb="2" eb="3">
      <t>メイ</t>
    </rPh>
    <phoneticPr fontId="2"/>
  </si>
  <si>
    <t>業務場所</t>
    <rPh sb="0" eb="2">
      <t>ギョウム</t>
    </rPh>
    <rPh sb="2" eb="4">
      <t>バショ</t>
    </rPh>
    <phoneticPr fontId="2"/>
  </si>
  <si>
    <t>業務委託費</t>
    <rPh sb="0" eb="2">
      <t>ギョウム</t>
    </rPh>
    <rPh sb="2" eb="4">
      <t>イタク</t>
    </rPh>
    <rPh sb="4" eb="5">
      <t>ヒ</t>
    </rPh>
    <phoneticPr fontId="2"/>
  </si>
  <si>
    <t>業務価格</t>
    <rPh sb="0" eb="2">
      <t>ギョウム</t>
    </rPh>
    <rPh sb="2" eb="4">
      <t>カカク</t>
    </rPh>
    <phoneticPr fontId="2"/>
  </si>
  <si>
    <t>消費税相当額</t>
    <phoneticPr fontId="13"/>
  </si>
  <si>
    <t>設　計　説　明</t>
  </si>
  <si>
    <t>履行期限</t>
    <rPh sb="0" eb="2">
      <t>リコウ</t>
    </rPh>
    <rPh sb="2" eb="4">
      <t>キゲン</t>
    </rPh>
    <phoneticPr fontId="13"/>
  </si>
  <si>
    <t>東金市外三市町清掃組合</t>
    <rPh sb="5" eb="6">
      <t>シ</t>
    </rPh>
    <phoneticPr fontId="15"/>
  </si>
  <si>
    <t>総括書</t>
    <rPh sb="0" eb="2">
      <t>ソウカツ</t>
    </rPh>
    <rPh sb="2" eb="3">
      <t>ショ</t>
    </rPh>
    <phoneticPr fontId="13"/>
  </si>
  <si>
    <t>名称</t>
    <rPh sb="0" eb="2">
      <t>メイショウ</t>
    </rPh>
    <phoneticPr fontId="13"/>
  </si>
  <si>
    <t>金額</t>
    <rPh sb="0" eb="2">
      <t>キンガク</t>
    </rPh>
    <phoneticPr fontId="13"/>
  </si>
  <si>
    <t>摘要</t>
    <rPh sb="0" eb="2">
      <t>テキヨウ</t>
    </rPh>
    <phoneticPr fontId="13"/>
  </si>
  <si>
    <t>令和2年度</t>
    <rPh sb="0" eb="2">
      <t>レイワ</t>
    </rPh>
    <rPh sb="3" eb="5">
      <t>ネンド</t>
    </rPh>
    <phoneticPr fontId="13"/>
  </si>
  <si>
    <t>令和3年度</t>
    <rPh sb="0" eb="2">
      <t>レイワ</t>
    </rPh>
    <rPh sb="3" eb="5">
      <t>ネンド</t>
    </rPh>
    <phoneticPr fontId="13"/>
  </si>
  <si>
    <t>令和4年度</t>
    <rPh sb="0" eb="2">
      <t>レイワ</t>
    </rPh>
    <rPh sb="3" eb="5">
      <t>ネンド</t>
    </rPh>
    <phoneticPr fontId="13"/>
  </si>
  <si>
    <t>令和5年度</t>
    <rPh sb="0" eb="2">
      <t>レイワ</t>
    </rPh>
    <rPh sb="3" eb="5">
      <t>ネンド</t>
    </rPh>
    <phoneticPr fontId="13"/>
  </si>
  <si>
    <t>全体</t>
    <rPh sb="0" eb="2">
      <t>ゼンタイ</t>
    </rPh>
    <phoneticPr fontId="13"/>
  </si>
  <si>
    <t>環境影響評価業務</t>
    <rPh sb="0" eb="2">
      <t>カンキョウ</t>
    </rPh>
    <rPh sb="2" eb="4">
      <t>エイキョウ</t>
    </rPh>
    <rPh sb="4" eb="6">
      <t>ヒョウカ</t>
    </rPh>
    <rPh sb="6" eb="8">
      <t>ギョウム</t>
    </rPh>
    <phoneticPr fontId="13"/>
  </si>
  <si>
    <t>総括内訳書1参照</t>
    <rPh sb="0" eb="2">
      <t>ソウカツ</t>
    </rPh>
    <rPh sb="2" eb="5">
      <t>ウチワケショ</t>
    </rPh>
    <rPh sb="6" eb="8">
      <t>サンショウ</t>
    </rPh>
    <phoneticPr fontId="13"/>
  </si>
  <si>
    <t>都市計画決定支援業務</t>
    <phoneticPr fontId="13"/>
  </si>
  <si>
    <t>総括内訳書2参照</t>
    <rPh sb="0" eb="2">
      <t>ソウカツ</t>
    </rPh>
    <rPh sb="2" eb="5">
      <t>ウチワケショ</t>
    </rPh>
    <rPh sb="6" eb="8">
      <t>サンショウ</t>
    </rPh>
    <phoneticPr fontId="13"/>
  </si>
  <si>
    <t>合計</t>
    <rPh sb="0" eb="2">
      <t>ゴウケイ</t>
    </rPh>
    <phoneticPr fontId="13"/>
  </si>
  <si>
    <t>総括内訳書1</t>
    <rPh sb="0" eb="2">
      <t>ソウカツ</t>
    </rPh>
    <rPh sb="2" eb="5">
      <t>ウチワケショ</t>
    </rPh>
    <phoneticPr fontId="13"/>
  </si>
  <si>
    <t>事業計画概要書の作成</t>
    <rPh sb="0" eb="2">
      <t>ジギョウ</t>
    </rPh>
    <rPh sb="2" eb="4">
      <t>ケイカク</t>
    </rPh>
    <rPh sb="4" eb="7">
      <t>ガイヨウショ</t>
    </rPh>
    <rPh sb="8" eb="10">
      <t>サクセイ</t>
    </rPh>
    <phoneticPr fontId="13"/>
  </si>
  <si>
    <t>環境影響評価方法書の作成</t>
    <rPh sb="0" eb="6">
      <t>カンキョウエイキョウヒョウカ</t>
    </rPh>
    <rPh sb="6" eb="8">
      <t>ホウホウ</t>
    </rPh>
    <rPh sb="8" eb="9">
      <t>ショ</t>
    </rPh>
    <rPh sb="10" eb="12">
      <t>サクセイ</t>
    </rPh>
    <phoneticPr fontId="13"/>
  </si>
  <si>
    <t>準備書に係る手続き</t>
    <rPh sb="0" eb="3">
      <t>ジュンビショ</t>
    </rPh>
    <rPh sb="4" eb="5">
      <t>カカ</t>
    </rPh>
    <rPh sb="6" eb="8">
      <t>テツヅ</t>
    </rPh>
    <phoneticPr fontId="13"/>
  </si>
  <si>
    <t>評価書に係る手続き</t>
    <rPh sb="0" eb="3">
      <t>ヒョウカショ</t>
    </rPh>
    <rPh sb="4" eb="5">
      <t>カカ</t>
    </rPh>
    <rPh sb="6" eb="8">
      <t>テツヅ</t>
    </rPh>
    <phoneticPr fontId="13"/>
  </si>
  <si>
    <t>小計</t>
    <rPh sb="0" eb="2">
      <t>ショウケイ</t>
    </rPh>
    <phoneticPr fontId="13"/>
  </si>
  <si>
    <t>小計（万円止め）</t>
    <rPh sb="0" eb="2">
      <t>ショウケイ</t>
    </rPh>
    <rPh sb="3" eb="5">
      <t>マンエン</t>
    </rPh>
    <rPh sb="5" eb="6">
      <t>ド</t>
    </rPh>
    <phoneticPr fontId="13"/>
  </si>
  <si>
    <t>消費税及び地方消費税相当額</t>
    <rPh sb="0" eb="3">
      <t>ショウヒゼイ</t>
    </rPh>
    <rPh sb="3" eb="4">
      <t>オヨ</t>
    </rPh>
    <rPh sb="5" eb="7">
      <t>チホウ</t>
    </rPh>
    <rPh sb="7" eb="9">
      <t>ショウヒ</t>
    </rPh>
    <rPh sb="9" eb="10">
      <t>ゼイ</t>
    </rPh>
    <rPh sb="10" eb="12">
      <t>ソウトウ</t>
    </rPh>
    <rPh sb="12" eb="13">
      <t>ガク</t>
    </rPh>
    <phoneticPr fontId="13"/>
  </si>
  <si>
    <t xml:space="preserve">１．環境影響評価業務
</t>
    <phoneticPr fontId="13"/>
  </si>
  <si>
    <t>２．都市計画決定支援業務</t>
    <rPh sb="2" eb="12">
      <t>トシケイカクケッテイシエンギョウム</t>
    </rPh>
    <phoneticPr fontId="2"/>
  </si>
  <si>
    <t>内訳書1-1参照</t>
    <rPh sb="0" eb="3">
      <t>ウチワケショ</t>
    </rPh>
    <rPh sb="6" eb="8">
      <t>サンショウ</t>
    </rPh>
    <phoneticPr fontId="13"/>
  </si>
  <si>
    <t>内訳書1-2参照</t>
    <rPh sb="0" eb="3">
      <t>ウチワケショ</t>
    </rPh>
    <rPh sb="6" eb="8">
      <t>サンショウ</t>
    </rPh>
    <phoneticPr fontId="13"/>
  </si>
  <si>
    <t>内訳書1-3参照</t>
    <rPh sb="0" eb="3">
      <t>ウチワケショ</t>
    </rPh>
    <rPh sb="6" eb="8">
      <t>サンショウ</t>
    </rPh>
    <phoneticPr fontId="13"/>
  </si>
  <si>
    <t>内訳書1-4参照</t>
    <rPh sb="0" eb="3">
      <t>ウチワケショ</t>
    </rPh>
    <rPh sb="6" eb="8">
      <t>サンショウ</t>
    </rPh>
    <phoneticPr fontId="13"/>
  </si>
  <si>
    <t>内訳書1-5参照</t>
    <rPh sb="0" eb="3">
      <t>ウチワケショ</t>
    </rPh>
    <rPh sb="6" eb="8">
      <t>サンショウ</t>
    </rPh>
    <phoneticPr fontId="13"/>
  </si>
  <si>
    <t>事業計画概要書の作成</t>
    <rPh sb="0" eb="2">
      <t>ジギョウ</t>
    </rPh>
    <rPh sb="2" eb="4">
      <t>ケイカク</t>
    </rPh>
    <rPh sb="4" eb="7">
      <t>ガイヨウショ</t>
    </rPh>
    <rPh sb="8" eb="10">
      <t>サクセイ</t>
    </rPh>
    <phoneticPr fontId="3"/>
  </si>
  <si>
    <t>内訳書1-1</t>
    <rPh sb="0" eb="3">
      <t>ウチワケショ</t>
    </rPh>
    <phoneticPr fontId="3"/>
  </si>
  <si>
    <t>(1)印刷製本費</t>
    <phoneticPr fontId="2"/>
  </si>
  <si>
    <t>事業計画概要書</t>
    <rPh sb="0" eb="2">
      <t>ジギョウ</t>
    </rPh>
    <rPh sb="2" eb="4">
      <t>ケイカク</t>
    </rPh>
    <rPh sb="4" eb="7">
      <t>ガイヨウショ</t>
    </rPh>
    <phoneticPr fontId="3"/>
  </si>
  <si>
    <t>内訳書1-1-1参照</t>
    <phoneticPr fontId="2"/>
  </si>
  <si>
    <t>内訳書1-1-1</t>
    <rPh sb="0" eb="3">
      <t>ウチワケショ</t>
    </rPh>
    <phoneticPr fontId="3"/>
  </si>
  <si>
    <t>(1)事業計画概要書の作成</t>
    <phoneticPr fontId="2"/>
  </si>
  <si>
    <t>①地域特性の把握</t>
    <rPh sb="1" eb="5">
      <t>チイキトクセイ</t>
    </rPh>
    <rPh sb="6" eb="8">
      <t>ハアク</t>
    </rPh>
    <phoneticPr fontId="2"/>
  </si>
  <si>
    <t>②事業特性の把握</t>
    <rPh sb="1" eb="3">
      <t>ジギョウ</t>
    </rPh>
    <rPh sb="3" eb="5">
      <t>トクセイ</t>
    </rPh>
    <rPh sb="6" eb="8">
      <t>ハアク</t>
    </rPh>
    <phoneticPr fontId="2"/>
  </si>
  <si>
    <t>③事業計画概要書の作成</t>
    <phoneticPr fontId="2"/>
  </si>
  <si>
    <t>(2)打合せ協議</t>
    <rPh sb="3" eb="5">
      <t>ウチアワ</t>
    </rPh>
    <rPh sb="6" eb="8">
      <t>キョウギ</t>
    </rPh>
    <phoneticPr fontId="2"/>
  </si>
  <si>
    <t>(3)関係機関との協議</t>
    <rPh sb="3" eb="5">
      <t>カンケイ</t>
    </rPh>
    <rPh sb="5" eb="7">
      <t>キカン</t>
    </rPh>
    <rPh sb="9" eb="11">
      <t>キョウギ</t>
    </rPh>
    <phoneticPr fontId="2"/>
  </si>
  <si>
    <t>環境影響評価方法書の作成</t>
    <rPh sb="0" eb="2">
      <t>カンキョウ</t>
    </rPh>
    <rPh sb="2" eb="4">
      <t>エイキョウ</t>
    </rPh>
    <rPh sb="4" eb="6">
      <t>ヒョウカ</t>
    </rPh>
    <rPh sb="6" eb="8">
      <t>ホウホウ</t>
    </rPh>
    <rPh sb="8" eb="9">
      <t>ショ</t>
    </rPh>
    <rPh sb="10" eb="12">
      <t>サクセイ</t>
    </rPh>
    <phoneticPr fontId="3"/>
  </si>
  <si>
    <t>内訳書1-2</t>
    <rPh sb="0" eb="3">
      <t>ウチワケショ</t>
    </rPh>
    <phoneticPr fontId="3"/>
  </si>
  <si>
    <t>方法書</t>
    <rPh sb="0" eb="2">
      <t>ホウホウ</t>
    </rPh>
    <rPh sb="2" eb="3">
      <t>ショ</t>
    </rPh>
    <phoneticPr fontId="3"/>
  </si>
  <si>
    <t>方法書概要版</t>
    <rPh sb="0" eb="2">
      <t>ホウホウ</t>
    </rPh>
    <rPh sb="2" eb="3">
      <t>ショ</t>
    </rPh>
    <rPh sb="3" eb="5">
      <t>ガイヨウ</t>
    </rPh>
    <rPh sb="5" eb="6">
      <t>バン</t>
    </rPh>
    <phoneticPr fontId="2"/>
  </si>
  <si>
    <t>方法書あらまし</t>
    <rPh sb="0" eb="2">
      <t>ホウホウ</t>
    </rPh>
    <rPh sb="2" eb="3">
      <t>ショ</t>
    </rPh>
    <phoneticPr fontId="2"/>
  </si>
  <si>
    <t>(1)環境影響評価方法書の作成</t>
    <phoneticPr fontId="2"/>
  </si>
  <si>
    <t>①環境影響評価項目の選定</t>
    <rPh sb="1" eb="3">
      <t>カンキョウ</t>
    </rPh>
    <rPh sb="3" eb="5">
      <t>エイキョウ</t>
    </rPh>
    <rPh sb="5" eb="7">
      <t>ヒョウカ</t>
    </rPh>
    <rPh sb="7" eb="9">
      <t>コウモク</t>
    </rPh>
    <rPh sb="10" eb="12">
      <t>センテイ</t>
    </rPh>
    <phoneticPr fontId="2"/>
  </si>
  <si>
    <t>②調査、予測及び評価手法の検討</t>
    <rPh sb="1" eb="3">
      <t>チョウサ</t>
    </rPh>
    <rPh sb="4" eb="6">
      <t>ヨソク</t>
    </rPh>
    <rPh sb="6" eb="7">
      <t>オヨ</t>
    </rPh>
    <rPh sb="8" eb="10">
      <t>ヒョウカ</t>
    </rPh>
    <rPh sb="10" eb="12">
      <t>シュホウ</t>
    </rPh>
    <rPh sb="13" eb="15">
      <t>ケントウ</t>
    </rPh>
    <phoneticPr fontId="2"/>
  </si>
  <si>
    <t>③方法書等の作成</t>
    <rPh sb="1" eb="3">
      <t>ホウホウ</t>
    </rPh>
    <rPh sb="3" eb="4">
      <t>ショ</t>
    </rPh>
    <rPh sb="4" eb="5">
      <t>トウ</t>
    </rPh>
    <phoneticPr fontId="2"/>
  </si>
  <si>
    <t>(2)打合せ協議(方法書作成)</t>
    <rPh sb="3" eb="5">
      <t>ウチアワ</t>
    </rPh>
    <rPh sb="6" eb="8">
      <t>キョウギ</t>
    </rPh>
    <rPh sb="9" eb="11">
      <t>ホウホウ</t>
    </rPh>
    <rPh sb="11" eb="12">
      <t>ショ</t>
    </rPh>
    <rPh sb="12" eb="14">
      <t>サクセイ</t>
    </rPh>
    <phoneticPr fontId="2"/>
  </si>
  <si>
    <t>(4)説明会開催支援</t>
    <rPh sb="3" eb="6">
      <t>セツメイカイ</t>
    </rPh>
    <rPh sb="6" eb="8">
      <t>カイサイ</t>
    </rPh>
    <rPh sb="8" eb="10">
      <t>シエン</t>
    </rPh>
    <phoneticPr fontId="2"/>
  </si>
  <si>
    <t>①想定問答の作成</t>
    <rPh sb="1" eb="3">
      <t>ソウテイ</t>
    </rPh>
    <rPh sb="3" eb="5">
      <t>モンドウ</t>
    </rPh>
    <rPh sb="6" eb="8">
      <t>サクセイ</t>
    </rPh>
    <phoneticPr fontId="2"/>
  </si>
  <si>
    <t>②方法書あらましの作成</t>
    <rPh sb="1" eb="3">
      <t>ホウホウ</t>
    </rPh>
    <rPh sb="3" eb="4">
      <t>ショ</t>
    </rPh>
    <rPh sb="9" eb="11">
      <t>サクセイ</t>
    </rPh>
    <phoneticPr fontId="2"/>
  </si>
  <si>
    <t>③スライドの作成</t>
    <rPh sb="6" eb="8">
      <t>サクセイ</t>
    </rPh>
    <phoneticPr fontId="2"/>
  </si>
  <si>
    <t>③説明会答弁支援</t>
    <rPh sb="1" eb="4">
      <t>セツメイカイ</t>
    </rPh>
    <rPh sb="4" eb="6">
      <t>トウベン</t>
    </rPh>
    <rPh sb="6" eb="8">
      <t>シエン</t>
    </rPh>
    <phoneticPr fontId="2"/>
  </si>
  <si>
    <t>(5)意見概要・見解書の作成</t>
    <rPh sb="3" eb="5">
      <t>イケン</t>
    </rPh>
    <rPh sb="5" eb="7">
      <t>ガイヨウ</t>
    </rPh>
    <rPh sb="8" eb="11">
      <t>ケンカイショ</t>
    </rPh>
    <rPh sb="12" eb="14">
      <t>サクセイ</t>
    </rPh>
    <phoneticPr fontId="2"/>
  </si>
  <si>
    <t>(6)審査会対応</t>
    <rPh sb="3" eb="6">
      <t>シンサカイ</t>
    </rPh>
    <rPh sb="6" eb="8">
      <t>タイオウ</t>
    </rPh>
    <phoneticPr fontId="2"/>
  </si>
  <si>
    <t>(7)打合せ協議(説明会・審査会対応)</t>
    <rPh sb="3" eb="5">
      <t>ウチアワ</t>
    </rPh>
    <rPh sb="6" eb="8">
      <t>キョウギ</t>
    </rPh>
    <rPh sb="9" eb="12">
      <t>セツメイカイ</t>
    </rPh>
    <rPh sb="13" eb="16">
      <t>シンサカイ</t>
    </rPh>
    <rPh sb="16" eb="18">
      <t>タイオウ</t>
    </rPh>
    <phoneticPr fontId="2"/>
  </si>
  <si>
    <t>内訳書1-3</t>
    <rPh sb="0" eb="3">
      <t>ウチワケショ</t>
    </rPh>
    <phoneticPr fontId="3"/>
  </si>
  <si>
    <t>大気質調査</t>
  </si>
  <si>
    <t>技術業務</t>
    <rPh sb="0" eb="2">
      <t>ギジュツ</t>
    </rPh>
    <rPh sb="2" eb="4">
      <t>ギョウム</t>
    </rPh>
    <phoneticPr fontId="14"/>
  </si>
  <si>
    <t>技師長</t>
  </si>
  <si>
    <t>技師Ａ</t>
  </si>
  <si>
    <t>技師Ｂ</t>
  </si>
  <si>
    <t>技師Ｃ</t>
  </si>
  <si>
    <t>技術員</t>
  </si>
  <si>
    <t>調査業務</t>
    <rPh sb="0" eb="2">
      <t>チョウサ</t>
    </rPh>
    <rPh sb="2" eb="4">
      <t>ギョウム</t>
    </rPh>
    <phoneticPr fontId="14"/>
  </si>
  <si>
    <t>上級主任技師</t>
    <rPh sb="0" eb="2">
      <t>ジョウキュウ</t>
    </rPh>
    <rPh sb="2" eb="4">
      <t>シュニン</t>
    </rPh>
    <rPh sb="4" eb="6">
      <t>ギシ</t>
    </rPh>
    <phoneticPr fontId="14"/>
  </si>
  <si>
    <t>主任技師</t>
    <rPh sb="0" eb="2">
      <t>シュニン</t>
    </rPh>
    <rPh sb="2" eb="4">
      <t>ギシ</t>
    </rPh>
    <phoneticPr fontId="14"/>
  </si>
  <si>
    <t>技師</t>
    <phoneticPr fontId="14"/>
  </si>
  <si>
    <t>技師捕</t>
    <rPh sb="0" eb="2">
      <t>ギシ</t>
    </rPh>
    <rPh sb="2" eb="3">
      <t>ホ</t>
    </rPh>
    <phoneticPr fontId="14"/>
  </si>
  <si>
    <t>助手</t>
    <rPh sb="0" eb="2">
      <t>ジョシュ</t>
    </rPh>
    <phoneticPr fontId="14"/>
  </si>
  <si>
    <t>調査員</t>
    <rPh sb="0" eb="2">
      <t>チョウサ</t>
    </rPh>
    <rPh sb="2" eb="3">
      <t>イン</t>
    </rPh>
    <phoneticPr fontId="14"/>
  </si>
  <si>
    <t>水質調査</t>
    <rPh sb="0" eb="2">
      <t>スイシツ</t>
    </rPh>
    <rPh sb="2" eb="4">
      <t>チョウサ</t>
    </rPh>
    <phoneticPr fontId="2"/>
  </si>
  <si>
    <t>騒音・振動調査</t>
    <phoneticPr fontId="2"/>
  </si>
  <si>
    <t>式</t>
    <rPh sb="0" eb="1">
      <t>シキ</t>
    </rPh>
    <phoneticPr fontId="2"/>
  </si>
  <si>
    <t>日</t>
    <rPh sb="0" eb="1">
      <t>ニチ</t>
    </rPh>
    <phoneticPr fontId="3"/>
  </si>
  <si>
    <t>年</t>
    <rPh sb="0" eb="1">
      <t>ネン</t>
    </rPh>
    <phoneticPr fontId="3"/>
  </si>
  <si>
    <t>式</t>
    <rPh sb="0" eb="1">
      <t>シキ</t>
    </rPh>
    <phoneticPr fontId="3"/>
  </si>
  <si>
    <t>検体</t>
    <rPh sb="0" eb="2">
      <t>ケンタイ</t>
    </rPh>
    <phoneticPr fontId="3"/>
  </si>
  <si>
    <t>内訳書1-3-1参照</t>
    <phoneticPr fontId="2"/>
  </si>
  <si>
    <t>内訳書1-3-3参照</t>
  </si>
  <si>
    <t>悪臭調査</t>
    <rPh sb="0" eb="2">
      <t>アクシュウ</t>
    </rPh>
    <rPh sb="2" eb="4">
      <t>チョウサ</t>
    </rPh>
    <phoneticPr fontId="2"/>
  </si>
  <si>
    <t>土壌調査</t>
    <rPh sb="0" eb="2">
      <t>ドジョウ</t>
    </rPh>
    <rPh sb="2" eb="4">
      <t>チョウサ</t>
    </rPh>
    <phoneticPr fontId="2"/>
  </si>
  <si>
    <t>景観調査</t>
    <rPh sb="0" eb="4">
      <t>ケイカンチョウサ</t>
    </rPh>
    <phoneticPr fontId="2"/>
  </si>
  <si>
    <t>人と自然との触れ合いの活動の場</t>
    <phoneticPr fontId="2"/>
  </si>
  <si>
    <t>予測及び評価、環境影響評価準備書の作成</t>
    <phoneticPr fontId="2"/>
  </si>
  <si>
    <t>現地調査</t>
    <rPh sb="0" eb="2">
      <t>ゲンチ</t>
    </rPh>
    <rPh sb="2" eb="4">
      <t>チョウサ</t>
    </rPh>
    <phoneticPr fontId="13"/>
  </si>
  <si>
    <t>年度</t>
    <rPh sb="0" eb="2">
      <t>ネンド</t>
    </rPh>
    <phoneticPr fontId="13"/>
  </si>
  <si>
    <t>内訳書1-6参照</t>
    <rPh sb="0" eb="3">
      <t>ウチワケショ</t>
    </rPh>
    <rPh sb="6" eb="8">
      <t>サンショウ</t>
    </rPh>
    <phoneticPr fontId="13"/>
  </si>
  <si>
    <t>現地調査</t>
    <rPh sb="0" eb="2">
      <t>ゲンチ</t>
    </rPh>
    <rPh sb="2" eb="4">
      <t>チョウサ</t>
    </rPh>
    <phoneticPr fontId="3"/>
  </si>
  <si>
    <t>A 測定・調査業務</t>
    <rPh sb="2" eb="4">
      <t>ソクテイ</t>
    </rPh>
    <rPh sb="5" eb="7">
      <t>チョウサ</t>
    </rPh>
    <rPh sb="7" eb="9">
      <t>ギョウム</t>
    </rPh>
    <phoneticPr fontId="3"/>
  </si>
  <si>
    <t>内訳書1-3-4参照</t>
  </si>
  <si>
    <t>内訳書1-3-5参照</t>
  </si>
  <si>
    <t>内訳書1-3-6参照</t>
  </si>
  <si>
    <t>内訳書1-3-7参照</t>
  </si>
  <si>
    <t>内訳書1-3-1</t>
    <rPh sb="0" eb="3">
      <t>ウチワケショ</t>
    </rPh>
    <phoneticPr fontId="3"/>
  </si>
  <si>
    <t>内訳書1-3-1-1参照</t>
    <phoneticPr fontId="3"/>
  </si>
  <si>
    <t>内訳書1-3-1-1</t>
    <rPh sb="0" eb="3">
      <t>ウチワケショ</t>
    </rPh>
    <phoneticPr fontId="3"/>
  </si>
  <si>
    <t>内訳書1-3-2-1</t>
    <rPh sb="0" eb="3">
      <t>ウチワケショ</t>
    </rPh>
    <phoneticPr fontId="3"/>
  </si>
  <si>
    <t>水質調査</t>
    <phoneticPr fontId="3"/>
  </si>
  <si>
    <t>検体</t>
    <rPh sb="0" eb="2">
      <t>ケンタイ</t>
    </rPh>
    <phoneticPr fontId="2"/>
  </si>
  <si>
    <t>内訳書1-3-3</t>
    <rPh sb="0" eb="3">
      <t>ウチワケショ</t>
    </rPh>
    <phoneticPr fontId="3"/>
  </si>
  <si>
    <t>台・日</t>
    <rPh sb="0" eb="1">
      <t>ダイ</t>
    </rPh>
    <rPh sb="2" eb="3">
      <t>ニチ</t>
    </rPh>
    <phoneticPr fontId="3"/>
  </si>
  <si>
    <t>内訳書1-3-3-1参照</t>
    <phoneticPr fontId="3"/>
  </si>
  <si>
    <t>内訳書1-3-3-1</t>
  </si>
  <si>
    <t>内訳書1-3-4</t>
    <rPh sb="0" eb="3">
      <t>ウチワケショ</t>
    </rPh>
    <phoneticPr fontId="3"/>
  </si>
  <si>
    <t>内訳書1-3-4-1号参照</t>
    <phoneticPr fontId="3"/>
  </si>
  <si>
    <t>検体</t>
    <rPh sb="0" eb="2">
      <t>ケンタイ</t>
    </rPh>
    <phoneticPr fontId="3"/>
  </si>
  <si>
    <t>内訳書1-3-4-1</t>
    <phoneticPr fontId="3"/>
  </si>
  <si>
    <t>内訳書1-3-5</t>
    <rPh sb="0" eb="3">
      <t>ウチワケショ</t>
    </rPh>
    <phoneticPr fontId="3"/>
  </si>
  <si>
    <t>内訳書1-3-5-1参照</t>
    <phoneticPr fontId="3"/>
  </si>
  <si>
    <t>内訳書1-3-5-1</t>
    <rPh sb="0" eb="3">
      <t>ウチワケショ</t>
    </rPh>
    <phoneticPr fontId="3"/>
  </si>
  <si>
    <t>内訳書1-3-6</t>
    <rPh sb="0" eb="3">
      <t>ウチワケショ</t>
    </rPh>
    <phoneticPr fontId="3"/>
  </si>
  <si>
    <t>内訳書1-3-6-1参照</t>
    <phoneticPr fontId="3"/>
  </si>
  <si>
    <t>内訳書1-3-6-1</t>
    <rPh sb="0" eb="3">
      <t>ウチワケショ</t>
    </rPh>
    <phoneticPr fontId="3"/>
  </si>
  <si>
    <t>内訳書1-3-7</t>
    <rPh sb="0" eb="3">
      <t>ウチワケショ</t>
    </rPh>
    <phoneticPr fontId="3"/>
  </si>
  <si>
    <t>内訳書1-3-7-1参照</t>
    <phoneticPr fontId="3"/>
  </si>
  <si>
    <t>内訳書1-3-7-2参照</t>
  </si>
  <si>
    <t>内訳書1-3-7-3参照</t>
  </si>
  <si>
    <t>内訳書1-3-7-4参照</t>
  </si>
  <si>
    <t>内訳書1-3-7-1</t>
    <rPh sb="0" eb="3">
      <t>ウチワケショ</t>
    </rPh>
    <phoneticPr fontId="3"/>
  </si>
  <si>
    <t>内訳書1-3-7-2</t>
    <rPh sb="0" eb="3">
      <t>ウチワケショ</t>
    </rPh>
    <phoneticPr fontId="3"/>
  </si>
  <si>
    <t>内訳書1-3-7-3</t>
    <rPh sb="0" eb="3">
      <t>ウチワケショ</t>
    </rPh>
    <phoneticPr fontId="3"/>
  </si>
  <si>
    <t>内訳書1-4</t>
    <rPh sb="0" eb="3">
      <t>ウチワケショ</t>
    </rPh>
    <phoneticPr fontId="3"/>
  </si>
  <si>
    <t>内訳書1-4-1参照</t>
    <phoneticPr fontId="3"/>
  </si>
  <si>
    <t>内訳書1-4-1</t>
    <rPh sb="0" eb="3">
      <t>ウチワケショ</t>
    </rPh>
    <phoneticPr fontId="3"/>
  </si>
  <si>
    <t>内訳書1-3-10参照</t>
  </si>
  <si>
    <t>井水調査</t>
    <rPh sb="0" eb="2">
      <t>イスイ</t>
    </rPh>
    <rPh sb="2" eb="4">
      <t>チョウサ</t>
    </rPh>
    <phoneticPr fontId="2"/>
  </si>
  <si>
    <t>内訳書1-5</t>
    <rPh sb="0" eb="3">
      <t>ウチワケショ</t>
    </rPh>
    <phoneticPr fontId="3"/>
  </si>
  <si>
    <t>準備書に係る手続き</t>
    <rPh sb="0" eb="3">
      <t>ジュンビショ</t>
    </rPh>
    <rPh sb="4" eb="5">
      <t>カカ</t>
    </rPh>
    <rPh sb="6" eb="8">
      <t>テツヅ</t>
    </rPh>
    <phoneticPr fontId="3"/>
  </si>
  <si>
    <t>見解書</t>
    <rPh sb="0" eb="3">
      <t>ケンカイショ</t>
    </rPh>
    <phoneticPr fontId="2"/>
  </si>
  <si>
    <t>部</t>
    <rPh sb="0" eb="1">
      <t>ブ</t>
    </rPh>
    <phoneticPr fontId="2"/>
  </si>
  <si>
    <t>内訳書1-5-1参照</t>
    <phoneticPr fontId="2"/>
  </si>
  <si>
    <t>内訳書1-5-1</t>
    <rPh sb="0" eb="3">
      <t>ウチワケショ</t>
    </rPh>
    <phoneticPr fontId="3"/>
  </si>
  <si>
    <t>(1)説明会開催支援</t>
    <rPh sb="3" eb="6">
      <t>セツメイカイ</t>
    </rPh>
    <rPh sb="6" eb="8">
      <t>カイサイ</t>
    </rPh>
    <rPh sb="8" eb="10">
      <t>シエン</t>
    </rPh>
    <phoneticPr fontId="2"/>
  </si>
  <si>
    <t>②準備書あらましの作成</t>
    <rPh sb="1" eb="4">
      <t>ジュンビショ</t>
    </rPh>
    <rPh sb="9" eb="11">
      <t>サクセイ</t>
    </rPh>
    <phoneticPr fontId="2"/>
  </si>
  <si>
    <t>③スライドの作成</t>
    <phoneticPr fontId="2"/>
  </si>
  <si>
    <t>④説明会答弁支援</t>
    <rPh sb="1" eb="4">
      <t>セツメイカイ</t>
    </rPh>
    <rPh sb="4" eb="6">
      <t>トウベン</t>
    </rPh>
    <rPh sb="6" eb="8">
      <t>シエン</t>
    </rPh>
    <phoneticPr fontId="2"/>
  </si>
  <si>
    <t>(2)意見概要・見解書の作成</t>
    <rPh sb="3" eb="5">
      <t>イケン</t>
    </rPh>
    <rPh sb="5" eb="7">
      <t>ガイヨウ</t>
    </rPh>
    <rPh sb="8" eb="11">
      <t>ケンカイショ</t>
    </rPh>
    <rPh sb="12" eb="14">
      <t>サクセイ</t>
    </rPh>
    <phoneticPr fontId="2"/>
  </si>
  <si>
    <t>(3)審査会対応</t>
    <rPh sb="3" eb="8">
      <t>シンサカイタイオウ</t>
    </rPh>
    <phoneticPr fontId="2"/>
  </si>
  <si>
    <t>(4)打合せ協議</t>
    <rPh sb="3" eb="5">
      <t>ウチアワ</t>
    </rPh>
    <rPh sb="6" eb="8">
      <t>キョウギ</t>
    </rPh>
    <phoneticPr fontId="2"/>
  </si>
  <si>
    <t>(5)関係機関協議</t>
    <rPh sb="3" eb="5">
      <t>カンケイ</t>
    </rPh>
    <rPh sb="5" eb="7">
      <t>キカン</t>
    </rPh>
    <rPh sb="7" eb="9">
      <t>キョウギ</t>
    </rPh>
    <phoneticPr fontId="2"/>
  </si>
  <si>
    <t>評価書に係る手続き</t>
    <phoneticPr fontId="3"/>
  </si>
  <si>
    <t>内訳書1-6</t>
    <rPh sb="0" eb="3">
      <t>ウチワケショ</t>
    </rPh>
    <phoneticPr fontId="3"/>
  </si>
  <si>
    <t>内訳書1-6-1参照</t>
    <phoneticPr fontId="2"/>
  </si>
  <si>
    <t>内訳書1-6-1</t>
    <rPh sb="0" eb="3">
      <t>ウチワケショ</t>
    </rPh>
    <phoneticPr fontId="3"/>
  </si>
  <si>
    <t>　評価書に係る手続きに係る直接人件費　　一式</t>
    <phoneticPr fontId="2"/>
  </si>
  <si>
    <t>　準備書に係る手続きに係る直接人件費　　一式</t>
    <phoneticPr fontId="2"/>
  </si>
  <si>
    <t>(1)環境影響評価書の作成</t>
    <rPh sb="3" eb="5">
      <t>カンキョウ</t>
    </rPh>
    <rPh sb="5" eb="7">
      <t>エイキョウ</t>
    </rPh>
    <rPh sb="7" eb="10">
      <t>ヒョウカショ</t>
    </rPh>
    <rPh sb="11" eb="13">
      <t>サクセイ</t>
    </rPh>
    <phoneticPr fontId="2"/>
  </si>
  <si>
    <t>①知事意見等への対応の検討</t>
    <rPh sb="1" eb="3">
      <t>チジ</t>
    </rPh>
    <rPh sb="3" eb="6">
      <t>イケントウ</t>
    </rPh>
    <rPh sb="8" eb="10">
      <t>タイオウ</t>
    </rPh>
    <rPh sb="11" eb="13">
      <t>ケントウ</t>
    </rPh>
    <phoneticPr fontId="2"/>
  </si>
  <si>
    <t>②評価書等の作成</t>
    <rPh sb="1" eb="4">
      <t>ヒョウカショ</t>
    </rPh>
    <rPh sb="4" eb="5">
      <t>トウ</t>
    </rPh>
    <rPh sb="6" eb="8">
      <t>サクセイ</t>
    </rPh>
    <phoneticPr fontId="2"/>
  </si>
  <si>
    <t>③評価書の補正</t>
    <rPh sb="1" eb="4">
      <t>ヒョウカショ</t>
    </rPh>
    <rPh sb="5" eb="7">
      <t>ホセイ</t>
    </rPh>
    <phoneticPr fontId="2"/>
  </si>
  <si>
    <t>(3)関係機関協議</t>
    <rPh sb="3" eb="5">
      <t>カンケイ</t>
    </rPh>
    <rPh sb="5" eb="7">
      <t>キカン</t>
    </rPh>
    <rPh sb="7" eb="9">
      <t>キョウギ</t>
    </rPh>
    <phoneticPr fontId="2"/>
  </si>
  <si>
    <t>都市計画案の概要作成</t>
    <phoneticPr fontId="13"/>
  </si>
  <si>
    <t>都市計画審議会支援、都市計画の作成</t>
    <rPh sb="0" eb="2">
      <t>トシ</t>
    </rPh>
    <rPh sb="2" eb="4">
      <t>ケイカク</t>
    </rPh>
    <rPh sb="4" eb="7">
      <t>シンギカイ</t>
    </rPh>
    <rPh sb="7" eb="9">
      <t>シエン</t>
    </rPh>
    <rPh sb="10" eb="12">
      <t>トシ</t>
    </rPh>
    <rPh sb="12" eb="14">
      <t>ケイカク</t>
    </rPh>
    <rPh sb="15" eb="17">
      <t>サクセイ</t>
    </rPh>
    <phoneticPr fontId="13"/>
  </si>
  <si>
    <t>総括内訳書2</t>
    <rPh sb="0" eb="2">
      <t>ソウカツ</t>
    </rPh>
    <rPh sb="2" eb="5">
      <t>ウチワケショ</t>
    </rPh>
    <phoneticPr fontId="13"/>
  </si>
  <si>
    <t>内訳書2-1参照</t>
    <rPh sb="0" eb="3">
      <t>ウチワケショ</t>
    </rPh>
    <rPh sb="6" eb="8">
      <t>サンショウ</t>
    </rPh>
    <phoneticPr fontId="13"/>
  </si>
  <si>
    <t>内訳書2-2参照</t>
    <rPh sb="0" eb="3">
      <t>ウチワケショ</t>
    </rPh>
    <rPh sb="6" eb="8">
      <t>サンショウ</t>
    </rPh>
    <phoneticPr fontId="13"/>
  </si>
  <si>
    <t>内訳書2-3参照</t>
    <rPh sb="0" eb="3">
      <t>ウチワケショ</t>
    </rPh>
    <rPh sb="6" eb="8">
      <t>サンショウ</t>
    </rPh>
    <phoneticPr fontId="13"/>
  </si>
  <si>
    <t>評価書</t>
    <rPh sb="0" eb="3">
      <t>ヒョウカショ</t>
    </rPh>
    <phoneticPr fontId="3"/>
  </si>
  <si>
    <t>評価書要約</t>
    <rPh sb="0" eb="3">
      <t>ヒョウカショ</t>
    </rPh>
    <rPh sb="3" eb="5">
      <t>ヨウヤク</t>
    </rPh>
    <phoneticPr fontId="2"/>
  </si>
  <si>
    <t>評価書資料編</t>
    <rPh sb="0" eb="3">
      <t>ヒョウカショ</t>
    </rPh>
    <rPh sb="3" eb="6">
      <t>シリョウヘン</t>
    </rPh>
    <phoneticPr fontId="2"/>
  </si>
  <si>
    <t>都市計画案の概要作成</t>
    <phoneticPr fontId="3"/>
  </si>
  <si>
    <t>内訳書2-1</t>
    <rPh sb="0" eb="3">
      <t>ウチワケショ</t>
    </rPh>
    <phoneticPr fontId="3"/>
  </si>
  <si>
    <t>都市計画案の概要</t>
  </si>
  <si>
    <t>(1)旅費・交通費</t>
    <rPh sb="3" eb="5">
      <t>リョヒ</t>
    </rPh>
    <rPh sb="6" eb="9">
      <t>コウツウヒ</t>
    </rPh>
    <phoneticPr fontId="3"/>
  </si>
  <si>
    <t>(2)旅費・交通費</t>
    <rPh sb="3" eb="5">
      <t>リョヒ</t>
    </rPh>
    <rPh sb="6" eb="9">
      <t>コウツウヒ</t>
    </rPh>
    <phoneticPr fontId="3"/>
  </si>
  <si>
    <t>(3)雑費</t>
    <rPh sb="3" eb="5">
      <t>ザッピ</t>
    </rPh>
    <phoneticPr fontId="3"/>
  </si>
  <si>
    <t>部</t>
    <rPh sb="0" eb="1">
      <t>ブ</t>
    </rPh>
    <phoneticPr fontId="3"/>
  </si>
  <si>
    <t>(3)旅費・交通費</t>
    <rPh sb="3" eb="5">
      <t>リョヒ</t>
    </rPh>
    <rPh sb="6" eb="9">
      <t>コウツウヒ</t>
    </rPh>
    <phoneticPr fontId="3"/>
  </si>
  <si>
    <t>(4)雑費</t>
    <rPh sb="3" eb="5">
      <t>ザッピ</t>
    </rPh>
    <phoneticPr fontId="3"/>
  </si>
  <si>
    <t>内訳書2-1-1参照</t>
    <phoneticPr fontId="2"/>
  </si>
  <si>
    <t>内訳書2-1-1</t>
    <rPh sb="0" eb="3">
      <t>ウチワケショ</t>
    </rPh>
    <phoneticPr fontId="3"/>
  </si>
  <si>
    <t>　都市計画案の概要作成に係る直接人件費　　一式</t>
    <phoneticPr fontId="2"/>
  </si>
  <si>
    <t>(1)都市計画案の概要作成</t>
    <phoneticPr fontId="2"/>
  </si>
  <si>
    <t>都市計画案の概要の説明会支援、都市計画案の作成</t>
    <rPh sb="12" eb="14">
      <t>シエン</t>
    </rPh>
    <phoneticPr fontId="3"/>
  </si>
  <si>
    <t>都市計画案の概要の説明会支援、都市計画案の作成</t>
    <rPh sb="0" eb="2">
      <t>トシ</t>
    </rPh>
    <rPh sb="2" eb="4">
      <t>ケイカク</t>
    </rPh>
    <rPh sb="4" eb="5">
      <t>アン</t>
    </rPh>
    <rPh sb="6" eb="8">
      <t>ガイヨウ</t>
    </rPh>
    <rPh sb="9" eb="12">
      <t>セツメイカイ</t>
    </rPh>
    <rPh sb="12" eb="14">
      <t>シエン</t>
    </rPh>
    <rPh sb="15" eb="17">
      <t>トシ</t>
    </rPh>
    <rPh sb="17" eb="19">
      <t>ケイカク</t>
    </rPh>
    <rPh sb="19" eb="20">
      <t>アン</t>
    </rPh>
    <rPh sb="21" eb="23">
      <t>サクセイ</t>
    </rPh>
    <phoneticPr fontId="13"/>
  </si>
  <si>
    <t>都市計画案</t>
    <phoneticPr fontId="2"/>
  </si>
  <si>
    <t>内訳書2-2</t>
    <rPh sb="0" eb="3">
      <t>ウチワケショ</t>
    </rPh>
    <phoneticPr fontId="3"/>
  </si>
  <si>
    <t>内訳書2-2-1参照</t>
    <phoneticPr fontId="2"/>
  </si>
  <si>
    <t>　都市計画案の概要の説明会支援、都市計画案の作成に係る直接人件費　　一式</t>
    <phoneticPr fontId="2"/>
  </si>
  <si>
    <t>(2)都市計画案作成</t>
  </si>
  <si>
    <t>(1)都市計画案の概要の説明会支援</t>
    <phoneticPr fontId="2"/>
  </si>
  <si>
    <t>内訳書1-2-1参照</t>
    <phoneticPr fontId="2"/>
  </si>
  <si>
    <t>内訳書1-2-1</t>
    <rPh sb="0" eb="3">
      <t>ウチワケショ</t>
    </rPh>
    <phoneticPr fontId="3"/>
  </si>
  <si>
    <t>　環境影響評価方法書の作成に係る直接人件費　　一式</t>
    <phoneticPr fontId="2"/>
  </si>
  <si>
    <t>都市計画審議会支援、都市計画の作成</t>
    <phoneticPr fontId="3"/>
  </si>
  <si>
    <t>都市計画</t>
    <phoneticPr fontId="2"/>
  </si>
  <si>
    <t>内訳書2-3</t>
    <rPh sb="0" eb="3">
      <t>ウチワケショ</t>
    </rPh>
    <phoneticPr fontId="3"/>
  </si>
  <si>
    <t>内訳書2-3-1参照</t>
    <phoneticPr fontId="2"/>
  </si>
  <si>
    <t>内訳書2-3-1</t>
    <rPh sb="0" eb="3">
      <t>ウチワケショ</t>
    </rPh>
    <phoneticPr fontId="3"/>
  </si>
  <si>
    <t>(1)都市計画審議会支援</t>
    <phoneticPr fontId="2"/>
  </si>
  <si>
    <t>内訳書1-3-8参照</t>
    <phoneticPr fontId="2"/>
  </si>
  <si>
    <t>人と自然との触れ合いの活動の場</t>
    <phoneticPr fontId="3"/>
  </si>
  <si>
    <t>(3)機器運搬費</t>
  </si>
  <si>
    <t>(4)電源工事費</t>
  </si>
  <si>
    <t>(5)仮設小屋損料</t>
  </si>
  <si>
    <t>(6)旅費・交通費</t>
    <rPh sb="3" eb="5">
      <t>リョヒ</t>
    </rPh>
    <rPh sb="6" eb="9">
      <t>コウツウヒ</t>
    </rPh>
    <phoneticPr fontId="3"/>
  </si>
  <si>
    <t>(7)雑費</t>
    <rPh sb="3" eb="5">
      <t>ザッピ</t>
    </rPh>
    <phoneticPr fontId="3"/>
  </si>
  <si>
    <t>内訳書1-3-8</t>
    <rPh sb="0" eb="3">
      <t>ウチワケショ</t>
    </rPh>
    <phoneticPr fontId="3"/>
  </si>
  <si>
    <t>内訳書1-3-8-1号参照</t>
    <phoneticPr fontId="3"/>
  </si>
  <si>
    <t>内訳書1-3-8-1</t>
    <phoneticPr fontId="3"/>
  </si>
  <si>
    <t>　人と自然との触れ合いの活動の場に係る直接人件費　　一式</t>
    <phoneticPr fontId="2"/>
  </si>
  <si>
    <t>(2)調査準備</t>
    <rPh sb="3" eb="5">
      <t>チョウサ</t>
    </rPh>
    <rPh sb="5" eb="7">
      <t>ジュンビ</t>
    </rPh>
    <phoneticPr fontId="2"/>
  </si>
  <si>
    <t>(4)データ整理及びとりまとめ</t>
  </si>
  <si>
    <t>(3)調査</t>
    <rPh sb="3" eb="5">
      <t>チョウサ</t>
    </rPh>
    <phoneticPr fontId="2"/>
  </si>
  <si>
    <t>3地点6か所</t>
    <rPh sb="1" eb="3">
      <t>チテン</t>
    </rPh>
    <rPh sb="5" eb="6">
      <t>ショ</t>
    </rPh>
    <phoneticPr fontId="2"/>
  </si>
  <si>
    <t>　水文環境に係る直接人件費　　一式</t>
    <phoneticPr fontId="2"/>
  </si>
  <si>
    <t>井水調査</t>
    <phoneticPr fontId="3"/>
  </si>
  <si>
    <t>内訳書1-3-10</t>
    <rPh sb="0" eb="3">
      <t>ウチワケショ</t>
    </rPh>
    <phoneticPr fontId="3"/>
  </si>
  <si>
    <t>内訳書1-3-10-1号参照</t>
    <phoneticPr fontId="3"/>
  </si>
  <si>
    <t>内訳書1-3-10-1</t>
    <phoneticPr fontId="3"/>
  </si>
  <si>
    <t>　井水調査に係る直接人件費　　一式</t>
    <phoneticPr fontId="2"/>
  </si>
  <si>
    <t>C 分析費</t>
    <rPh sb="2" eb="4">
      <t>ブンセキ</t>
    </rPh>
    <rPh sb="4" eb="5">
      <t>ヒ</t>
    </rPh>
    <phoneticPr fontId="2"/>
  </si>
  <si>
    <t>酸消費量</t>
  </si>
  <si>
    <t>カルシウム</t>
  </si>
  <si>
    <t>マグネシウム</t>
  </si>
  <si>
    <t>COD</t>
  </si>
  <si>
    <t>BOD</t>
  </si>
  <si>
    <t>溶存酸素量</t>
  </si>
  <si>
    <t>アンモニウムイオン</t>
  </si>
  <si>
    <t>窒素</t>
  </si>
  <si>
    <t>リン</t>
  </si>
  <si>
    <t>リン酸イオン</t>
  </si>
  <si>
    <t>硫酸イオン</t>
  </si>
  <si>
    <t>シリカ</t>
  </si>
  <si>
    <t>懸濁物質</t>
  </si>
  <si>
    <t>飲料水試験(51項目)</t>
    <rPh sb="8" eb="10">
      <t>コウモク</t>
    </rPh>
    <phoneticPr fontId="2"/>
  </si>
  <si>
    <t>検体</t>
    <rPh sb="0" eb="2">
      <t>ケンタイ</t>
    </rPh>
    <phoneticPr fontId="3"/>
  </si>
  <si>
    <t>検体</t>
    <rPh sb="0" eb="2">
      <t>ケンタイ</t>
    </rPh>
    <phoneticPr fontId="3"/>
  </si>
  <si>
    <t>C 諸経費</t>
    <phoneticPr fontId="3"/>
  </si>
  <si>
    <t>②スライドの作成</t>
    <rPh sb="6" eb="8">
      <t>サクセイ</t>
    </rPh>
    <phoneticPr fontId="2"/>
  </si>
  <si>
    <t>(3)打合せ協議</t>
    <rPh sb="3" eb="5">
      <t>ウチアワ</t>
    </rPh>
    <rPh sb="6" eb="8">
      <t>キョウギ</t>
    </rPh>
    <phoneticPr fontId="2"/>
  </si>
  <si>
    <t>(4)関係機関協議</t>
    <rPh sb="3" eb="5">
      <t>カンケイ</t>
    </rPh>
    <rPh sb="5" eb="7">
      <t>キカン</t>
    </rPh>
    <rPh sb="7" eb="9">
      <t>キョウギ</t>
    </rPh>
    <phoneticPr fontId="2"/>
  </si>
  <si>
    <t>(1)計画準備・渉外</t>
    <phoneticPr fontId="3"/>
  </si>
  <si>
    <t>(2)土壌採取</t>
    <phoneticPr fontId="3"/>
  </si>
  <si>
    <t>(3)データ整理</t>
    <phoneticPr fontId="3"/>
  </si>
  <si>
    <t>(4)報告とりまとめ</t>
    <phoneticPr fontId="3"/>
  </si>
  <si>
    <t>①大気質調査</t>
  </si>
  <si>
    <t>③騒音・振動調査</t>
  </si>
  <si>
    <t>④悪臭調査</t>
    <rPh sb="1" eb="3">
      <t>アクシュウ</t>
    </rPh>
    <rPh sb="3" eb="5">
      <t>チョウサ</t>
    </rPh>
    <phoneticPr fontId="2"/>
  </si>
  <si>
    <t>⑤土壌調査</t>
    <rPh sb="1" eb="3">
      <t>ドジョウ</t>
    </rPh>
    <rPh sb="3" eb="5">
      <t>チョウサ</t>
    </rPh>
    <phoneticPr fontId="2"/>
  </si>
  <si>
    <t>⑥景観調査</t>
    <rPh sb="1" eb="5">
      <t>ケイカンチョウサ</t>
    </rPh>
    <phoneticPr fontId="2"/>
  </si>
  <si>
    <t>⑦植物、動物、水圏生物、生態系調査</t>
  </si>
  <si>
    <t>⑧人と自然との触れ合いの活動の場</t>
  </si>
  <si>
    <t>⑨水文環境</t>
    <rPh sb="1" eb="5">
      <t>スイモンカンキョウ</t>
    </rPh>
    <phoneticPr fontId="2"/>
  </si>
  <si>
    <t>⑩井水調査</t>
    <rPh sb="1" eb="3">
      <t>イスイ</t>
    </rPh>
    <rPh sb="3" eb="5">
      <t>チョウサ</t>
    </rPh>
    <phoneticPr fontId="2"/>
  </si>
  <si>
    <t>⑪廃棄物等</t>
    <rPh sb="1" eb="4">
      <t>ハイキブツ</t>
    </rPh>
    <rPh sb="4" eb="5">
      <t>トウ</t>
    </rPh>
    <phoneticPr fontId="19"/>
  </si>
  <si>
    <t>⑫残土</t>
    <rPh sb="1" eb="3">
      <t>ザンド</t>
    </rPh>
    <phoneticPr fontId="19"/>
  </si>
  <si>
    <t>⑬温室効果ガス等</t>
    <rPh sb="1" eb="5">
      <t>オンシツコウカ</t>
    </rPh>
    <rPh sb="7" eb="8">
      <t>トウ</t>
    </rPh>
    <phoneticPr fontId="19"/>
  </si>
  <si>
    <t>(4)準備書作成作業</t>
    <phoneticPr fontId="3"/>
  </si>
  <si>
    <t>(5)予測評価業務報告書作成</t>
    <phoneticPr fontId="3"/>
  </si>
  <si>
    <t>(3)予測・評価</t>
    <phoneticPr fontId="3"/>
  </si>
  <si>
    <t>(2)現況調査（既存資料）</t>
    <rPh sb="3" eb="5">
      <t>ゲンキョウ</t>
    </rPh>
    <rPh sb="5" eb="7">
      <t>チョウサ</t>
    </rPh>
    <rPh sb="8" eb="10">
      <t>キゾン</t>
    </rPh>
    <rPh sb="10" eb="12">
      <t>シリョウ</t>
    </rPh>
    <phoneticPr fontId="3"/>
  </si>
  <si>
    <t>地点</t>
    <rPh sb="0" eb="2">
      <t>チテン</t>
    </rPh>
    <phoneticPr fontId="2"/>
  </si>
  <si>
    <t>自記水位計</t>
    <rPh sb="0" eb="2">
      <t>ジキ</t>
    </rPh>
    <rPh sb="2" eb="5">
      <t>スイイケイ</t>
    </rPh>
    <phoneticPr fontId="2"/>
  </si>
  <si>
    <t>1年間連続測定</t>
    <rPh sb="1" eb="3">
      <t>ネンカン</t>
    </rPh>
    <rPh sb="3" eb="5">
      <t>レンゾク</t>
    </rPh>
    <rPh sb="5" eb="7">
      <t>ソクテイ</t>
    </rPh>
    <phoneticPr fontId="2"/>
  </si>
  <si>
    <t>温湿度計</t>
    <rPh sb="0" eb="1">
      <t>オン</t>
    </rPh>
    <phoneticPr fontId="3"/>
  </si>
  <si>
    <t>水文環境（ボーリング作業）</t>
    <rPh sb="0" eb="4">
      <t>スイモンカンキョウ</t>
    </rPh>
    <rPh sb="10" eb="12">
      <t>サギョウ</t>
    </rPh>
    <phoneticPr fontId="2"/>
  </si>
  <si>
    <t>内訳書1-3-9-1参照</t>
    <phoneticPr fontId="2"/>
  </si>
  <si>
    <t>水文環境（現地調査）</t>
    <rPh sb="0" eb="4">
      <t>スイモンカンキョウ</t>
    </rPh>
    <rPh sb="5" eb="7">
      <t>ゲンチ</t>
    </rPh>
    <rPh sb="7" eb="9">
      <t>チョウサ</t>
    </rPh>
    <phoneticPr fontId="2"/>
  </si>
  <si>
    <t>内訳書1-3-9-2参照</t>
  </si>
  <si>
    <t>水文環境（現地調査）</t>
    <rPh sb="5" eb="7">
      <t>ゲンチ</t>
    </rPh>
    <rPh sb="7" eb="9">
      <t>チョウサ</t>
    </rPh>
    <phoneticPr fontId="3"/>
  </si>
  <si>
    <t>水文環境（ボーリング作業）</t>
    <rPh sb="0" eb="4">
      <t>スイモンカンキョウ</t>
    </rPh>
    <rPh sb="10" eb="12">
      <t>サギョウ</t>
    </rPh>
    <phoneticPr fontId="3"/>
  </si>
  <si>
    <t>内訳書1-3-9-1</t>
    <rPh sb="0" eb="3">
      <t>ウチワケショ</t>
    </rPh>
    <phoneticPr fontId="3"/>
  </si>
  <si>
    <t>(2)電子成果品作成費</t>
    <rPh sb="3" eb="5">
      <t>デンシ</t>
    </rPh>
    <rPh sb="5" eb="7">
      <t>セイカ</t>
    </rPh>
    <rPh sb="7" eb="8">
      <t>ヒン</t>
    </rPh>
    <rPh sb="8" eb="10">
      <t>サクセイ</t>
    </rPh>
    <rPh sb="10" eb="11">
      <t>ヒ</t>
    </rPh>
    <phoneticPr fontId="3"/>
  </si>
  <si>
    <t>E ボーリング作業</t>
    <rPh sb="7" eb="9">
      <t>サギョウ</t>
    </rPh>
    <phoneticPr fontId="2"/>
  </si>
  <si>
    <t>内訳書1-3-9-1-1号参照</t>
    <phoneticPr fontId="3"/>
  </si>
  <si>
    <t>内訳書1-3-9-1-2号参照</t>
    <phoneticPr fontId="3"/>
  </si>
  <si>
    <t>内訳書1-3-9-1-1</t>
    <rPh sb="0" eb="3">
      <t>ウチワケショ</t>
    </rPh>
    <phoneticPr fontId="3"/>
  </si>
  <si>
    <t>　水文環境（ボーリング作業）に係る直接人件費　　一式</t>
    <phoneticPr fontId="2"/>
  </si>
  <si>
    <t>地質調査技師</t>
    <rPh sb="0" eb="2">
      <t>チシツ</t>
    </rPh>
    <rPh sb="2" eb="4">
      <t>チョウサ</t>
    </rPh>
    <rPh sb="4" eb="6">
      <t>ギシ</t>
    </rPh>
    <phoneticPr fontId="2"/>
  </si>
  <si>
    <t>主任地質調査員</t>
    <rPh sb="0" eb="2">
      <t>シュニン</t>
    </rPh>
    <rPh sb="2" eb="4">
      <t>チシツ</t>
    </rPh>
    <rPh sb="4" eb="6">
      <t>チョウサ</t>
    </rPh>
    <rPh sb="6" eb="7">
      <t>イン</t>
    </rPh>
    <phoneticPr fontId="2"/>
  </si>
  <si>
    <t>地質調査員</t>
    <rPh sb="0" eb="2">
      <t>チシツ</t>
    </rPh>
    <rPh sb="2" eb="4">
      <t>チョウサ</t>
    </rPh>
    <rPh sb="4" eb="5">
      <t>イン</t>
    </rPh>
    <phoneticPr fontId="2"/>
  </si>
  <si>
    <t>業務単価表</t>
    <rPh sb="0" eb="2">
      <t>ギョウム</t>
    </rPh>
    <rPh sb="2" eb="4">
      <t>タンカ</t>
    </rPh>
    <rPh sb="4" eb="5">
      <t>ヒョウ</t>
    </rPh>
    <phoneticPr fontId="14"/>
  </si>
  <si>
    <t>さく井工</t>
    <rPh sb="2" eb="3">
      <t>イ</t>
    </rPh>
    <rPh sb="3" eb="4">
      <t>コウ</t>
    </rPh>
    <phoneticPr fontId="14"/>
  </si>
  <si>
    <t>さく井主任</t>
    <rPh sb="2" eb="3">
      <t>イ</t>
    </rPh>
    <rPh sb="3" eb="5">
      <t>シュニン</t>
    </rPh>
    <phoneticPr fontId="14"/>
  </si>
  <si>
    <t>さく井技師</t>
    <rPh sb="2" eb="3">
      <t>イ</t>
    </rPh>
    <rPh sb="3" eb="5">
      <t>ギシ</t>
    </rPh>
    <phoneticPr fontId="14"/>
  </si>
  <si>
    <t>さく井助手</t>
    <rPh sb="2" eb="3">
      <t>イ</t>
    </rPh>
    <rPh sb="3" eb="5">
      <t>ジョシュ</t>
    </rPh>
    <phoneticPr fontId="14"/>
  </si>
  <si>
    <t>(軽作業員)</t>
    <rPh sb="1" eb="2">
      <t>ケイ</t>
    </rPh>
    <rPh sb="2" eb="5">
      <t>サギョウイン</t>
    </rPh>
    <phoneticPr fontId="2"/>
  </si>
  <si>
    <t>地質業務</t>
    <rPh sb="0" eb="2">
      <t>チシツ</t>
    </rPh>
    <rPh sb="2" eb="4">
      <t>ギョウム</t>
    </rPh>
    <phoneticPr fontId="14"/>
  </si>
  <si>
    <t>主要５１職種</t>
    <phoneticPr fontId="2"/>
  </si>
  <si>
    <t>溶接工</t>
    <rPh sb="0" eb="2">
      <t>ヨウセツ</t>
    </rPh>
    <rPh sb="2" eb="3">
      <t>コウ</t>
    </rPh>
    <phoneticPr fontId="2"/>
  </si>
  <si>
    <t>(2)既存資料収集・整理</t>
    <rPh sb="3" eb="7">
      <t>キゾンシリョウ</t>
    </rPh>
    <rPh sb="7" eb="9">
      <t>シュウシュウ</t>
    </rPh>
    <rPh sb="10" eb="12">
      <t>セイリ</t>
    </rPh>
    <phoneticPr fontId="2"/>
  </si>
  <si>
    <t>(3)現地確認</t>
    <rPh sb="3" eb="5">
      <t>ゲンチ</t>
    </rPh>
    <rPh sb="5" eb="7">
      <t>カクニン</t>
    </rPh>
    <phoneticPr fontId="2"/>
  </si>
  <si>
    <t>(4)ボーリング調査</t>
    <rPh sb="8" eb="10">
      <t>チョウサ</t>
    </rPh>
    <phoneticPr fontId="2"/>
  </si>
  <si>
    <t>(4)データ整理及びとりまとめ</t>
    <phoneticPr fontId="2"/>
  </si>
  <si>
    <t>(5)データ整理及びとりまとめ</t>
    <phoneticPr fontId="2"/>
  </si>
  <si>
    <t>ボーリング作業</t>
    <rPh sb="5" eb="7">
      <t>サギョウ</t>
    </rPh>
    <phoneticPr fontId="3"/>
  </si>
  <si>
    <t>内訳書1-3-9-1-2</t>
    <rPh sb="0" eb="3">
      <t>ウチワケショ</t>
    </rPh>
    <phoneticPr fontId="3"/>
  </si>
  <si>
    <t>A 直接調査費</t>
    <rPh sb="4" eb="7">
      <t>チョウサヒ</t>
    </rPh>
    <phoneticPr fontId="3"/>
  </si>
  <si>
    <t>土質ボーリング</t>
    <rPh sb="0" eb="2">
      <t>ドシツ</t>
    </rPh>
    <phoneticPr fontId="2"/>
  </si>
  <si>
    <t>粘性土、シルト</t>
    <rPh sb="0" eb="3">
      <t>ネンセイド</t>
    </rPh>
    <phoneticPr fontId="2"/>
  </si>
  <si>
    <t>砂、砂質土</t>
    <rPh sb="0" eb="1">
      <t>スナ</t>
    </rPh>
    <rPh sb="2" eb="5">
      <t>サシツド</t>
    </rPh>
    <phoneticPr fontId="2"/>
  </si>
  <si>
    <t>固結シルト</t>
    <rPh sb="0" eb="2">
      <t>コケツ</t>
    </rPh>
    <phoneticPr fontId="2"/>
  </si>
  <si>
    <t>観測井5m×3本</t>
    <rPh sb="0" eb="2">
      <t>カンソク</t>
    </rPh>
    <rPh sb="2" eb="3">
      <t>イ</t>
    </rPh>
    <rPh sb="7" eb="8">
      <t>ホン</t>
    </rPh>
    <phoneticPr fontId="2"/>
  </si>
  <si>
    <t>観測井10m×3本</t>
    <rPh sb="0" eb="2">
      <t>カンソク</t>
    </rPh>
    <rPh sb="2" eb="3">
      <t>イ</t>
    </rPh>
    <rPh sb="8" eb="9">
      <t>ホン</t>
    </rPh>
    <phoneticPr fontId="2"/>
  </si>
  <si>
    <t>m</t>
    <phoneticPr fontId="2"/>
  </si>
  <si>
    <t>井戸仕上げ</t>
    <rPh sb="0" eb="2">
      <t>イド</t>
    </rPh>
    <rPh sb="2" eb="4">
      <t>シア</t>
    </rPh>
    <phoneticPr fontId="2"/>
  </si>
  <si>
    <t>観測井20m×3本</t>
    <rPh sb="0" eb="2">
      <t>カンソク</t>
    </rPh>
    <rPh sb="2" eb="3">
      <t>イ</t>
    </rPh>
    <rPh sb="8" eb="9">
      <t>ホン</t>
    </rPh>
    <phoneticPr fontId="2"/>
  </si>
  <si>
    <t>B 間接調査費</t>
    <rPh sb="2" eb="4">
      <t>カンセツ</t>
    </rPh>
    <rPh sb="4" eb="7">
      <t>チョウサヒ</t>
    </rPh>
    <phoneticPr fontId="3"/>
  </si>
  <si>
    <t>(1)運搬費</t>
    <rPh sb="3" eb="5">
      <t>ウンパン</t>
    </rPh>
    <rPh sb="5" eb="6">
      <t>ヒ</t>
    </rPh>
    <phoneticPr fontId="3"/>
  </si>
  <si>
    <t>資機材運搬</t>
    <rPh sb="0" eb="3">
      <t>シキザイ</t>
    </rPh>
    <rPh sb="3" eb="5">
      <t>ウンパン</t>
    </rPh>
    <phoneticPr fontId="3"/>
  </si>
  <si>
    <t>小運搬</t>
    <rPh sb="0" eb="1">
      <t>ショウ</t>
    </rPh>
    <rPh sb="1" eb="3">
      <t>ウンパン</t>
    </rPh>
    <phoneticPr fontId="2"/>
  </si>
  <si>
    <t>大運搬</t>
    <rPh sb="0" eb="1">
      <t>ダイ</t>
    </rPh>
    <rPh sb="1" eb="3">
      <t>ウンパン</t>
    </rPh>
    <phoneticPr fontId="2"/>
  </si>
  <si>
    <t>(2)準備・後片付け</t>
    <rPh sb="3" eb="5">
      <t>ジュンビ</t>
    </rPh>
    <rPh sb="6" eb="9">
      <t>アトカタヅ</t>
    </rPh>
    <phoneticPr fontId="3"/>
  </si>
  <si>
    <t>(3)仮設費</t>
    <rPh sb="3" eb="6">
      <t>カセツヒ</t>
    </rPh>
    <phoneticPr fontId="3"/>
  </si>
  <si>
    <t>(4)安全費</t>
    <rPh sb="3" eb="5">
      <t>アンゼン</t>
    </rPh>
    <rPh sb="5" eb="6">
      <t>ヒ</t>
    </rPh>
    <phoneticPr fontId="3"/>
  </si>
  <si>
    <t>(5)旅費・交通費</t>
    <rPh sb="3" eb="5">
      <t>リョヒ</t>
    </rPh>
    <rPh sb="6" eb="9">
      <t>コウツウヒ</t>
    </rPh>
    <phoneticPr fontId="3"/>
  </si>
  <si>
    <t>(6)施行管理費</t>
    <rPh sb="3" eb="8">
      <t>セコウカンリヒ</t>
    </rPh>
    <phoneticPr fontId="3"/>
  </si>
  <si>
    <t>箇所</t>
    <rPh sb="0" eb="2">
      <t>カショ</t>
    </rPh>
    <phoneticPr fontId="2"/>
  </si>
  <si>
    <t>内訳書1-3-10-2号参照</t>
    <phoneticPr fontId="3"/>
  </si>
  <si>
    <t>調査業務費</t>
    <phoneticPr fontId="3"/>
  </si>
  <si>
    <t>内訳書1-3-10-2</t>
    <rPh sb="0" eb="3">
      <t>ウチワケショ</t>
    </rPh>
    <phoneticPr fontId="3"/>
  </si>
  <si>
    <t>A ボーリング調査</t>
    <rPh sb="7" eb="9">
      <t>チョウサ</t>
    </rPh>
    <phoneticPr fontId="3"/>
  </si>
  <si>
    <t>内訳書1-3-10-2-1号参照</t>
    <phoneticPr fontId="3"/>
  </si>
  <si>
    <t>内訳書1-3-10-2-2号参照</t>
  </si>
  <si>
    <t>ボーリング調査</t>
    <phoneticPr fontId="3"/>
  </si>
  <si>
    <t>内訳書1-3-10-2-1</t>
    <rPh sb="0" eb="3">
      <t>ウチワケショ</t>
    </rPh>
    <phoneticPr fontId="3"/>
  </si>
  <si>
    <t>A 直接調査費</t>
    <rPh sb="2" eb="4">
      <t>チョクセツ</t>
    </rPh>
    <rPh sb="4" eb="7">
      <t>チョウサヒ</t>
    </rPh>
    <phoneticPr fontId="3"/>
  </si>
  <si>
    <t>②ケーシング等材料費</t>
    <rPh sb="6" eb="7">
      <t>トウ</t>
    </rPh>
    <rPh sb="7" eb="10">
      <t>ザイリョウヒ</t>
    </rPh>
    <phoneticPr fontId="2"/>
  </si>
  <si>
    <t>①直接人件費</t>
    <rPh sb="1" eb="3">
      <t>チョクセツ</t>
    </rPh>
    <rPh sb="3" eb="6">
      <t>ジンケンヒ</t>
    </rPh>
    <rPh sb="5" eb="6">
      <t>ヒ</t>
    </rPh>
    <phoneticPr fontId="2"/>
  </si>
  <si>
    <t>③機械器具損料</t>
    <rPh sb="1" eb="7">
      <t>キカイキグソンリョウ</t>
    </rPh>
    <phoneticPr fontId="2"/>
  </si>
  <si>
    <t>(1)運搬費</t>
    <rPh sb="3" eb="5">
      <t>ウンパン</t>
    </rPh>
    <rPh sb="5" eb="6">
      <t>ヒ</t>
    </rPh>
    <phoneticPr fontId="2"/>
  </si>
  <si>
    <t>内訳書1-3-10-2-1-1号参照</t>
    <phoneticPr fontId="2"/>
  </si>
  <si>
    <t>内訳書1-3-10-2-1-3号参照</t>
  </si>
  <si>
    <t>(2)準備費</t>
    <rPh sb="3" eb="5">
      <t>ジュンビ</t>
    </rPh>
    <rPh sb="5" eb="6">
      <t>ヒ</t>
    </rPh>
    <phoneticPr fontId="2"/>
  </si>
  <si>
    <t>(3)仮設費</t>
    <rPh sb="3" eb="6">
      <t>カセツヒ</t>
    </rPh>
    <phoneticPr fontId="2"/>
  </si>
  <si>
    <t>(4)安全費</t>
    <rPh sb="3" eb="5">
      <t>アンゼン</t>
    </rPh>
    <rPh sb="5" eb="6">
      <t>ヒ</t>
    </rPh>
    <phoneticPr fontId="2"/>
  </si>
  <si>
    <t>(5)旅費・交通費</t>
    <rPh sb="3" eb="5">
      <t>リョヒ</t>
    </rPh>
    <rPh sb="6" eb="9">
      <t>コウツウヒ</t>
    </rPh>
    <phoneticPr fontId="2"/>
  </si>
  <si>
    <t>(6)調査管理費</t>
    <rPh sb="3" eb="5">
      <t>チョウサ</t>
    </rPh>
    <rPh sb="5" eb="8">
      <t>カンリヒ</t>
    </rPh>
    <phoneticPr fontId="2"/>
  </si>
  <si>
    <t>内訳書1-3-10-2-1-5号参照</t>
  </si>
  <si>
    <t>内訳書1-3-10-2-1-6号参照</t>
  </si>
  <si>
    <t>内訳書1-3-10-2-1-1</t>
    <rPh sb="0" eb="3">
      <t>ウチワケショ</t>
    </rPh>
    <phoneticPr fontId="3"/>
  </si>
  <si>
    <t>　ボーリング調査に係る直接人件費　　一式</t>
    <phoneticPr fontId="2"/>
  </si>
  <si>
    <t>(1)掘削費</t>
    <rPh sb="3" eb="5">
      <t>クッサク</t>
    </rPh>
    <rPh sb="5" eb="6">
      <t>ヒ</t>
    </rPh>
    <phoneticPr fontId="2"/>
  </si>
  <si>
    <t>(2)電気検層費</t>
    <rPh sb="3" eb="8">
      <t>デンキケンソウヒ</t>
    </rPh>
    <phoneticPr fontId="2"/>
  </si>
  <si>
    <t>溶接工</t>
    <rPh sb="0" eb="2">
      <t>ヨウセツ</t>
    </rPh>
    <rPh sb="2" eb="3">
      <t>コウ</t>
    </rPh>
    <phoneticPr fontId="14"/>
  </si>
  <si>
    <t>(3)ケーシング挿入費</t>
    <rPh sb="8" eb="10">
      <t>ソウニュウ</t>
    </rPh>
    <rPh sb="10" eb="11">
      <t>ヒ</t>
    </rPh>
    <phoneticPr fontId="2"/>
  </si>
  <si>
    <t>(7)揚水試験</t>
    <rPh sb="3" eb="7">
      <t>ヨウスイシケン</t>
    </rPh>
    <phoneticPr fontId="2"/>
  </si>
  <si>
    <t>内訳書1-3-10-2-1-2号参照</t>
    <phoneticPr fontId="2"/>
  </si>
  <si>
    <t>内訳書1-3-10-2-1-2</t>
    <rPh sb="0" eb="3">
      <t>ウチワケショ</t>
    </rPh>
    <phoneticPr fontId="3"/>
  </si>
  <si>
    <t>運搬費</t>
    <phoneticPr fontId="3"/>
  </si>
  <si>
    <t>A 掘削機械類運搬</t>
    <rPh sb="2" eb="4">
      <t>クッサク</t>
    </rPh>
    <rPh sb="4" eb="6">
      <t>キカイ</t>
    </rPh>
    <rPh sb="6" eb="7">
      <t>ルイ</t>
    </rPh>
    <rPh sb="7" eb="9">
      <t>ウンパン</t>
    </rPh>
    <phoneticPr fontId="3"/>
  </si>
  <si>
    <t>(1)8t車</t>
    <rPh sb="5" eb="6">
      <t>シャ</t>
    </rPh>
    <phoneticPr fontId="3"/>
  </si>
  <si>
    <t>(2)6t車</t>
    <rPh sb="5" eb="6">
      <t>シャ</t>
    </rPh>
    <phoneticPr fontId="3"/>
  </si>
  <si>
    <t>(3)4t車</t>
    <rPh sb="5" eb="6">
      <t>シャ</t>
    </rPh>
    <phoneticPr fontId="3"/>
  </si>
  <si>
    <t>日</t>
    <rPh sb="0" eb="1">
      <t>ニチ</t>
    </rPh>
    <phoneticPr fontId="2"/>
  </si>
  <si>
    <t>B セメンチング機材・揚水試験機材類運搬</t>
    <rPh sb="8" eb="10">
      <t>キザイ</t>
    </rPh>
    <rPh sb="11" eb="13">
      <t>ヨウスイ</t>
    </rPh>
    <rPh sb="13" eb="15">
      <t>シケン</t>
    </rPh>
    <rPh sb="15" eb="17">
      <t>キザイ</t>
    </rPh>
    <rPh sb="17" eb="18">
      <t>ルイ</t>
    </rPh>
    <rPh sb="18" eb="20">
      <t>ウンパン</t>
    </rPh>
    <phoneticPr fontId="3"/>
  </si>
  <si>
    <t>(1)6t車</t>
    <rPh sb="5" eb="6">
      <t>シャ</t>
    </rPh>
    <phoneticPr fontId="3"/>
  </si>
  <si>
    <t>(2)4t車</t>
    <rPh sb="5" eb="6">
      <t>シャ</t>
    </rPh>
    <phoneticPr fontId="3"/>
  </si>
  <si>
    <t>C セメント等消耗品・ケーシング・スクリーン運搬</t>
    <rPh sb="6" eb="7">
      <t>トウ</t>
    </rPh>
    <rPh sb="7" eb="10">
      <t>ショウモウヒン</t>
    </rPh>
    <rPh sb="22" eb="24">
      <t>ウンパン</t>
    </rPh>
    <phoneticPr fontId="3"/>
  </si>
  <si>
    <t>内訳書1-3-10-2-1-4号参照</t>
    <phoneticPr fontId="2"/>
  </si>
  <si>
    <t>内訳書1-3-10-2-1-4</t>
    <rPh sb="0" eb="3">
      <t>ウチワケショ</t>
    </rPh>
    <phoneticPr fontId="3"/>
  </si>
  <si>
    <t>内訳書1-3-10-2-1-5</t>
    <rPh sb="0" eb="3">
      <t>ウチワケショ</t>
    </rPh>
    <phoneticPr fontId="3"/>
  </si>
  <si>
    <t>準備費内訳</t>
    <rPh sb="0" eb="2">
      <t>ジュンビ</t>
    </rPh>
    <phoneticPr fontId="3"/>
  </si>
  <si>
    <t>(1)揚水井戸設置準備</t>
    <rPh sb="3" eb="5">
      <t>ヨウスイ</t>
    </rPh>
    <rPh sb="5" eb="7">
      <t>イド</t>
    </rPh>
    <rPh sb="7" eb="9">
      <t>セッチ</t>
    </rPh>
    <rPh sb="9" eb="11">
      <t>ジュンビ</t>
    </rPh>
    <phoneticPr fontId="2"/>
  </si>
  <si>
    <t>　準備費に係る間接人件費　　一式</t>
    <rPh sb="1" eb="3">
      <t>ジュンビ</t>
    </rPh>
    <rPh sb="3" eb="4">
      <t>ヒ</t>
    </rPh>
    <rPh sb="7" eb="9">
      <t>カンセツ</t>
    </rPh>
    <phoneticPr fontId="2"/>
  </si>
  <si>
    <t>とび工</t>
    <rPh sb="2" eb="3">
      <t>コウ</t>
    </rPh>
    <phoneticPr fontId="2"/>
  </si>
  <si>
    <t>電工</t>
    <rPh sb="0" eb="2">
      <t>デンコウ</t>
    </rPh>
    <phoneticPr fontId="2"/>
  </si>
  <si>
    <t>配管工</t>
    <rPh sb="0" eb="3">
      <t>ハイカンコウ</t>
    </rPh>
    <phoneticPr fontId="2"/>
  </si>
  <si>
    <t>普通作業員</t>
    <rPh sb="0" eb="2">
      <t>フツウ</t>
    </rPh>
    <rPh sb="2" eb="5">
      <t>サギョウイン</t>
    </rPh>
    <phoneticPr fontId="2"/>
  </si>
  <si>
    <t>内訳書1-3-10-2-1-6</t>
    <rPh sb="0" eb="3">
      <t>ウチワケショ</t>
    </rPh>
    <phoneticPr fontId="3"/>
  </si>
  <si>
    <t>仮設費内訳</t>
    <rPh sb="0" eb="3">
      <t>カセツヒ</t>
    </rPh>
    <phoneticPr fontId="3"/>
  </si>
  <si>
    <t>　仮設費に係る間接人件費　　一式</t>
    <rPh sb="1" eb="3">
      <t>カセツ</t>
    </rPh>
    <rPh sb="3" eb="4">
      <t>ヒ</t>
    </rPh>
    <rPh sb="7" eb="9">
      <t>カンセツ</t>
    </rPh>
    <phoneticPr fontId="2"/>
  </si>
  <si>
    <t>(1)機械組み立て解体費(1/2)</t>
    <rPh sb="3" eb="6">
      <t>キカイク</t>
    </rPh>
    <rPh sb="7" eb="8">
      <t>タ</t>
    </rPh>
    <rPh sb="9" eb="11">
      <t>カイタイ</t>
    </rPh>
    <rPh sb="11" eb="12">
      <t>ヒ</t>
    </rPh>
    <phoneticPr fontId="2"/>
  </si>
  <si>
    <t>(2)機械組み立て解体費(2/2)</t>
    <rPh sb="3" eb="6">
      <t>キカイク</t>
    </rPh>
    <rPh sb="7" eb="8">
      <t>タ</t>
    </rPh>
    <rPh sb="9" eb="11">
      <t>カイタイ</t>
    </rPh>
    <rPh sb="11" eb="12">
      <t>ヒ</t>
    </rPh>
    <phoneticPr fontId="2"/>
  </si>
  <si>
    <t>(1)地下水利用のための帯水層調査孔設置</t>
    <rPh sb="3" eb="6">
      <t>チカスイ</t>
    </rPh>
    <rPh sb="6" eb="8">
      <t>リヨウ</t>
    </rPh>
    <rPh sb="12" eb="15">
      <t>タイスイソウ</t>
    </rPh>
    <rPh sb="15" eb="17">
      <t>チョウサ</t>
    </rPh>
    <rPh sb="17" eb="18">
      <t>コウ</t>
    </rPh>
    <rPh sb="18" eb="20">
      <t>セッチ</t>
    </rPh>
    <phoneticPr fontId="3"/>
  </si>
  <si>
    <t>(7)機械器具損料</t>
    <phoneticPr fontId="2"/>
  </si>
  <si>
    <t>16tラフタークレーン</t>
    <phoneticPr fontId="2"/>
  </si>
  <si>
    <t>バックホウ</t>
    <phoneticPr fontId="2"/>
  </si>
  <si>
    <t>(8)雑費</t>
    <rPh sb="3" eb="5">
      <t>ザッピ</t>
    </rPh>
    <phoneticPr fontId="2"/>
  </si>
  <si>
    <t>ケーシング等材料費</t>
    <phoneticPr fontId="3"/>
  </si>
  <si>
    <t>ケーシングパイプ</t>
    <phoneticPr fontId="2"/>
  </si>
  <si>
    <t>丸孔巻線スクリーン</t>
    <rPh sb="0" eb="1">
      <t>マル</t>
    </rPh>
    <rPh sb="1" eb="2">
      <t>コウ</t>
    </rPh>
    <rPh sb="2" eb="4">
      <t>マキセン</t>
    </rPh>
    <phoneticPr fontId="2"/>
  </si>
  <si>
    <t>充填砂利</t>
    <rPh sb="0" eb="2">
      <t>ジュウテン</t>
    </rPh>
    <rPh sb="2" eb="4">
      <t>ジャリ</t>
    </rPh>
    <phoneticPr fontId="2"/>
  </si>
  <si>
    <t>ボトム</t>
    <phoneticPr fontId="2"/>
  </si>
  <si>
    <t>消耗品</t>
    <rPh sb="0" eb="3">
      <t>ショウモウヒン</t>
    </rPh>
    <phoneticPr fontId="2"/>
  </si>
  <si>
    <t>100A SUS 6.0m/本</t>
    <rPh sb="14" eb="15">
      <t>ホン</t>
    </rPh>
    <phoneticPr fontId="2"/>
  </si>
  <si>
    <t>100A SUS 4.0m/本</t>
    <rPh sb="14" eb="15">
      <t>ホン</t>
    </rPh>
    <phoneticPr fontId="2"/>
  </si>
  <si>
    <t>100A SUS</t>
    <phoneticPr fontId="2"/>
  </si>
  <si>
    <t>A ケーシング材料費</t>
    <rPh sb="7" eb="10">
      <t>ザイリョウヒ</t>
    </rPh>
    <phoneticPr fontId="3"/>
  </si>
  <si>
    <t>本</t>
    <rPh sb="0" eb="1">
      <t>ホン</t>
    </rPh>
    <phoneticPr fontId="2"/>
  </si>
  <si>
    <t>(1)掘削消耗材料</t>
    <phoneticPr fontId="2"/>
  </si>
  <si>
    <t>B 消耗材料費</t>
    <rPh sb="2" eb="4">
      <t>ショウモウ</t>
    </rPh>
    <rPh sb="4" eb="6">
      <t>ザイリョウ</t>
    </rPh>
    <rPh sb="6" eb="7">
      <t>ヒ</t>
    </rPh>
    <phoneticPr fontId="3"/>
  </si>
  <si>
    <t>ローラーコーンビット</t>
    <phoneticPr fontId="2"/>
  </si>
  <si>
    <t>スタビライザ</t>
    <phoneticPr fontId="2"/>
  </si>
  <si>
    <t>ドリルバイブ</t>
    <phoneticPr fontId="2"/>
  </si>
  <si>
    <t>ベントナイト</t>
    <phoneticPr fontId="2"/>
  </si>
  <si>
    <t>調泥剤</t>
    <rPh sb="0" eb="1">
      <t>チョウ</t>
    </rPh>
    <rPh sb="1" eb="2">
      <t>デイ</t>
    </rPh>
    <rPh sb="2" eb="3">
      <t>ザイ</t>
    </rPh>
    <phoneticPr fontId="2"/>
  </si>
  <si>
    <t>機械・ポンプ</t>
    <rPh sb="0" eb="2">
      <t>キカイ</t>
    </rPh>
    <phoneticPr fontId="2"/>
  </si>
  <si>
    <t>コンダクターパイプ</t>
    <phoneticPr fontId="2"/>
  </si>
  <si>
    <t>(2)充填・遮水費</t>
    <rPh sb="3" eb="5">
      <t>ジュウテン</t>
    </rPh>
    <rPh sb="6" eb="8">
      <t>シャスイ</t>
    </rPh>
    <rPh sb="8" eb="9">
      <t>ヒ</t>
    </rPh>
    <phoneticPr fontId="2"/>
  </si>
  <si>
    <t>普通ポルトラントセメント</t>
    <rPh sb="0" eb="2">
      <t>フツウ</t>
    </rPh>
    <phoneticPr fontId="2"/>
  </si>
  <si>
    <t>塩ビ管</t>
    <rPh sb="0" eb="1">
      <t>エン</t>
    </rPh>
    <rPh sb="2" eb="3">
      <t>カン</t>
    </rPh>
    <phoneticPr fontId="2"/>
  </si>
  <si>
    <t>(3)動力燃料消耗材料</t>
    <rPh sb="3" eb="5">
      <t>ドウリョク</t>
    </rPh>
    <rPh sb="5" eb="7">
      <t>ネンリョウ</t>
    </rPh>
    <rPh sb="7" eb="9">
      <t>ショウモウ</t>
    </rPh>
    <rPh sb="9" eb="11">
      <t>ザイリョウ</t>
    </rPh>
    <phoneticPr fontId="2"/>
  </si>
  <si>
    <t>掘削時燃料</t>
    <rPh sb="0" eb="2">
      <t>クッサク</t>
    </rPh>
    <rPh sb="2" eb="3">
      <t>ジ</t>
    </rPh>
    <rPh sb="3" eb="5">
      <t>ネンリョウ</t>
    </rPh>
    <phoneticPr fontId="2"/>
  </si>
  <si>
    <t>ケーシング時燃料</t>
    <rPh sb="5" eb="6">
      <t>ジ</t>
    </rPh>
    <rPh sb="6" eb="8">
      <t>ネンリョウ</t>
    </rPh>
    <phoneticPr fontId="2"/>
  </si>
  <si>
    <t>砂利充填・遮水燃料</t>
    <rPh sb="0" eb="2">
      <t>ジャリ</t>
    </rPh>
    <rPh sb="2" eb="4">
      <t>ジュウテン</t>
    </rPh>
    <rPh sb="5" eb="7">
      <t>シャスイ</t>
    </rPh>
    <rPh sb="7" eb="9">
      <t>ネンリョウ</t>
    </rPh>
    <phoneticPr fontId="2"/>
  </si>
  <si>
    <t>仕上時燃料</t>
    <rPh sb="0" eb="2">
      <t>シアゲ</t>
    </rPh>
    <rPh sb="2" eb="3">
      <t>ジ</t>
    </rPh>
    <rPh sb="3" eb="5">
      <t>ネンリョウ</t>
    </rPh>
    <phoneticPr fontId="2"/>
  </si>
  <si>
    <t>揚水試験時燃料</t>
    <rPh sb="0" eb="2">
      <t>ヨウスイ</t>
    </rPh>
    <rPh sb="2" eb="4">
      <t>シケン</t>
    </rPh>
    <rPh sb="4" eb="5">
      <t>ジ</t>
    </rPh>
    <rPh sb="5" eb="7">
      <t>ネンリョウ</t>
    </rPh>
    <phoneticPr fontId="2"/>
  </si>
  <si>
    <t>機械器具損料</t>
    <phoneticPr fontId="3"/>
  </si>
  <si>
    <t>内訳書1-3-10-2-1-3</t>
    <rPh sb="0" eb="3">
      <t>ウチワケショ</t>
    </rPh>
    <phoneticPr fontId="3"/>
  </si>
  <si>
    <t>A 機械器具損料</t>
    <rPh sb="2" eb="4">
      <t>キカイ</t>
    </rPh>
    <rPh sb="4" eb="6">
      <t>キグ</t>
    </rPh>
    <rPh sb="6" eb="8">
      <t>ソンリョウ</t>
    </rPh>
    <phoneticPr fontId="3"/>
  </si>
  <si>
    <t>さく井機</t>
    <rPh sb="2" eb="3">
      <t>イ</t>
    </rPh>
    <rPh sb="3" eb="4">
      <t>キ</t>
    </rPh>
    <phoneticPr fontId="2"/>
  </si>
  <si>
    <t>スピンドルＡ（供用）</t>
    <rPh sb="7" eb="9">
      <t>キョウヨウ</t>
    </rPh>
    <phoneticPr fontId="2"/>
  </si>
  <si>
    <t>スピンドルＡ（運転）</t>
    <rPh sb="7" eb="9">
      <t>ウンテン</t>
    </rPh>
    <phoneticPr fontId="2"/>
  </si>
  <si>
    <t>泥水ポンプ（供用）</t>
    <rPh sb="0" eb="2">
      <t>ドロミズ</t>
    </rPh>
    <rPh sb="6" eb="8">
      <t>キョウヨウ</t>
    </rPh>
    <phoneticPr fontId="2"/>
  </si>
  <si>
    <t>泥水ポンプ（運転）</t>
    <rPh sb="0" eb="2">
      <t>ドロミズ</t>
    </rPh>
    <rPh sb="6" eb="8">
      <t>ウンテン</t>
    </rPh>
    <phoneticPr fontId="2"/>
  </si>
  <si>
    <t>泥水ミキサ(供用)</t>
  </si>
  <si>
    <t>泥水ミキサ(運転)</t>
  </si>
  <si>
    <t>電気溶接機(供用)</t>
  </si>
  <si>
    <t>電気溶接機(運転)</t>
  </si>
  <si>
    <t>工事用サンドポンプ(供用)</t>
  </si>
  <si>
    <t>工事用サンドポンプ(運転)</t>
  </si>
  <si>
    <t>セメントミキサー(供用)</t>
  </si>
  <si>
    <t>セメントミキサー(運転)</t>
  </si>
  <si>
    <t>モータウィンチ(供用</t>
  </si>
  <si>
    <t>モータウィンチ(運転)</t>
  </si>
  <si>
    <t>揚水試験用ポンプ(供用)</t>
  </si>
  <si>
    <t>揚水試験用ポンプ(運転)</t>
  </si>
  <si>
    <t>掘削櫓A(供用)</t>
  </si>
  <si>
    <t>工具類(供用)</t>
  </si>
  <si>
    <t>検層装置(供用)</t>
  </si>
  <si>
    <t>マッドスクリーン（供用）</t>
    <rPh sb="9" eb="11">
      <t>キョウヨウ</t>
    </rPh>
    <phoneticPr fontId="2"/>
  </si>
  <si>
    <t>マッドスクリーン（運転）</t>
    <rPh sb="9" eb="11">
      <t>ウンテン</t>
    </rPh>
    <phoneticPr fontId="2"/>
  </si>
  <si>
    <t>仕上げベーラ(供用)</t>
  </si>
  <si>
    <t>動力ウインチ(供用)</t>
  </si>
  <si>
    <t>動力ウインチ(運転)</t>
  </si>
  <si>
    <t>分電盤(供用)</t>
  </si>
  <si>
    <t>ガス切断器具</t>
  </si>
  <si>
    <t>スラリータンク</t>
  </si>
  <si>
    <t>水槽(供用)</t>
  </si>
  <si>
    <t>発電機</t>
  </si>
  <si>
    <t>ユニットハウストイレ</t>
  </si>
  <si>
    <t>E 調査業務費</t>
    <rPh sb="2" eb="4">
      <t>チョウサ</t>
    </rPh>
    <rPh sb="4" eb="6">
      <t>ギョウム</t>
    </rPh>
    <rPh sb="6" eb="7">
      <t>ヒ</t>
    </rPh>
    <phoneticPr fontId="2"/>
  </si>
  <si>
    <t>(2)既存資料収集・整理</t>
    <rPh sb="3" eb="5">
      <t>キゾン</t>
    </rPh>
    <rPh sb="5" eb="7">
      <t>シリョウ</t>
    </rPh>
    <rPh sb="7" eb="9">
      <t>シュウシュウ</t>
    </rPh>
    <rPh sb="10" eb="12">
      <t>セイリ</t>
    </rPh>
    <phoneticPr fontId="2"/>
  </si>
  <si>
    <t>(3)地下水利用のための帯水層調査</t>
    <rPh sb="3" eb="6">
      <t>チカスイ</t>
    </rPh>
    <rPh sb="6" eb="8">
      <t>リヨウ</t>
    </rPh>
    <rPh sb="12" eb="15">
      <t>タイスイソウ</t>
    </rPh>
    <rPh sb="15" eb="17">
      <t>チョウサ</t>
    </rPh>
    <phoneticPr fontId="2"/>
  </si>
  <si>
    <t>①調査計画立案</t>
    <rPh sb="1" eb="3">
      <t>チョウサ</t>
    </rPh>
    <rPh sb="3" eb="5">
      <t>ケイカク</t>
    </rPh>
    <rPh sb="5" eb="7">
      <t>リツアン</t>
    </rPh>
    <phoneticPr fontId="2"/>
  </si>
  <si>
    <t>②現場管理</t>
    <rPh sb="1" eb="3">
      <t>ゲンバ</t>
    </rPh>
    <rPh sb="3" eb="5">
      <t>カンリ</t>
    </rPh>
    <phoneticPr fontId="2"/>
  </si>
  <si>
    <t>③試験結果取りまとめ</t>
    <rPh sb="1" eb="3">
      <t>シケン</t>
    </rPh>
    <rPh sb="3" eb="5">
      <t>ケッカ</t>
    </rPh>
    <rPh sb="5" eb="6">
      <t>ト</t>
    </rPh>
    <phoneticPr fontId="2"/>
  </si>
  <si>
    <t>④帯水層評価（許容揚水量、透水係数等）</t>
    <rPh sb="1" eb="4">
      <t>タイスイソウ</t>
    </rPh>
    <rPh sb="4" eb="6">
      <t>ヒョウカ</t>
    </rPh>
    <rPh sb="7" eb="9">
      <t>キョヨウ</t>
    </rPh>
    <rPh sb="9" eb="11">
      <t>ヨウスイ</t>
    </rPh>
    <rPh sb="11" eb="12">
      <t>リョウ</t>
    </rPh>
    <rPh sb="13" eb="15">
      <t>トウスイ</t>
    </rPh>
    <rPh sb="15" eb="17">
      <t>ケイスウ</t>
    </rPh>
    <rPh sb="17" eb="18">
      <t>トウ</t>
    </rPh>
    <phoneticPr fontId="2"/>
  </si>
  <si>
    <t>(4)環境予測</t>
    <rPh sb="3" eb="5">
      <t>カンキョウ</t>
    </rPh>
    <rPh sb="5" eb="7">
      <t>ヨソク</t>
    </rPh>
    <phoneticPr fontId="2"/>
  </si>
  <si>
    <t>(4)-1地下水位低下予測</t>
    <rPh sb="5" eb="7">
      <t>チカ</t>
    </rPh>
    <rPh sb="7" eb="9">
      <t>スイイ</t>
    </rPh>
    <rPh sb="9" eb="11">
      <t>テイカ</t>
    </rPh>
    <rPh sb="11" eb="13">
      <t>ヨソク</t>
    </rPh>
    <phoneticPr fontId="2"/>
  </si>
  <si>
    <t>①地層・帯水層モデルの検討</t>
    <rPh sb="1" eb="3">
      <t>チソウ</t>
    </rPh>
    <rPh sb="4" eb="7">
      <t>タイスイソウ</t>
    </rPh>
    <rPh sb="11" eb="13">
      <t>ケントウ</t>
    </rPh>
    <phoneticPr fontId="2"/>
  </si>
  <si>
    <t>②井戸理論式による地下水低下量の検討</t>
    <rPh sb="1" eb="3">
      <t>イド</t>
    </rPh>
    <rPh sb="3" eb="5">
      <t>リロン</t>
    </rPh>
    <rPh sb="5" eb="6">
      <t>シキ</t>
    </rPh>
    <rPh sb="9" eb="12">
      <t>チカスイ</t>
    </rPh>
    <rPh sb="12" eb="14">
      <t>テイカ</t>
    </rPh>
    <rPh sb="14" eb="15">
      <t>リョウ</t>
    </rPh>
    <rPh sb="16" eb="18">
      <t>ケントウ</t>
    </rPh>
    <phoneticPr fontId="2"/>
  </si>
  <si>
    <t>③周辺地域に配慮した可能地下水揚水量の検討</t>
    <rPh sb="1" eb="3">
      <t>シュウヘン</t>
    </rPh>
    <rPh sb="3" eb="5">
      <t>チイキ</t>
    </rPh>
    <rPh sb="6" eb="8">
      <t>ハイリョ</t>
    </rPh>
    <rPh sb="10" eb="12">
      <t>カノウ</t>
    </rPh>
    <rPh sb="12" eb="15">
      <t>チカスイ</t>
    </rPh>
    <rPh sb="15" eb="17">
      <t>ヨウスイ</t>
    </rPh>
    <rPh sb="17" eb="18">
      <t>リョウ</t>
    </rPh>
    <rPh sb="19" eb="21">
      <t>ケントウ</t>
    </rPh>
    <phoneticPr fontId="2"/>
  </si>
  <si>
    <t>(4)-2地盤沈下予測</t>
    <rPh sb="5" eb="7">
      <t>ジバン</t>
    </rPh>
    <rPh sb="7" eb="9">
      <t>チンカ</t>
    </rPh>
    <rPh sb="9" eb="11">
      <t>ヨソク</t>
    </rPh>
    <phoneticPr fontId="2"/>
  </si>
  <si>
    <t>①解析計画</t>
    <rPh sb="1" eb="3">
      <t>カイセキ</t>
    </rPh>
    <rPh sb="3" eb="5">
      <t>ケイカク</t>
    </rPh>
    <phoneticPr fontId="2"/>
  </si>
  <si>
    <t>②現況地盤解析（地盤圧密）</t>
    <rPh sb="1" eb="3">
      <t>ゲンキョウ</t>
    </rPh>
    <rPh sb="3" eb="5">
      <t>ジバン</t>
    </rPh>
    <rPh sb="5" eb="7">
      <t>カイセキ</t>
    </rPh>
    <rPh sb="8" eb="10">
      <t>ジバン</t>
    </rPh>
    <rPh sb="10" eb="12">
      <t>アツミツ</t>
    </rPh>
    <phoneticPr fontId="2"/>
  </si>
  <si>
    <t>③照査</t>
    <rPh sb="1" eb="3">
      <t>ショウサ</t>
    </rPh>
    <phoneticPr fontId="2"/>
  </si>
  <si>
    <t>主任技術者</t>
    <rPh sb="0" eb="5">
      <t>シュニンギジュツシャ</t>
    </rPh>
    <phoneticPr fontId="2"/>
  </si>
  <si>
    <t>内訳書1-3-10-2-2</t>
    <rPh sb="0" eb="3">
      <t>ウチワケショ</t>
    </rPh>
    <phoneticPr fontId="3"/>
  </si>
  <si>
    <t>内訳書1-3-10-2-2-1号参照</t>
    <phoneticPr fontId="2"/>
  </si>
  <si>
    <t>レンジ30ｍ</t>
    <phoneticPr fontId="2"/>
  </si>
  <si>
    <t>気圧計</t>
    <rPh sb="0" eb="3">
      <t>キアツケイ</t>
    </rPh>
    <phoneticPr fontId="2"/>
  </si>
  <si>
    <t>台</t>
    <rPh sb="0" eb="1">
      <t>ダイ</t>
    </rPh>
    <phoneticPr fontId="2"/>
  </si>
  <si>
    <t>(3)雑材料</t>
    <rPh sb="3" eb="4">
      <t>ザツ</t>
    </rPh>
    <rPh sb="4" eb="6">
      <t>ザイリョウ</t>
    </rPh>
    <phoneticPr fontId="2"/>
  </si>
  <si>
    <t>(1)旅費・交通費</t>
    <rPh sb="3" eb="5">
      <t>リョヒ</t>
    </rPh>
    <rPh sb="6" eb="9">
      <t>コウツウヒ</t>
    </rPh>
    <phoneticPr fontId="2"/>
  </si>
  <si>
    <t>(1)直接人件費</t>
    <rPh sb="3" eb="5">
      <t>チョクセツ</t>
    </rPh>
    <rPh sb="5" eb="8">
      <t>ジンケンヒ</t>
    </rPh>
    <rPh sb="7" eb="8">
      <t>ヒ</t>
    </rPh>
    <phoneticPr fontId="2"/>
  </si>
  <si>
    <t>(2)機械器具損料</t>
    <rPh sb="3" eb="5">
      <t>キカイ</t>
    </rPh>
    <rPh sb="5" eb="7">
      <t>キグ</t>
    </rPh>
    <rPh sb="7" eb="9">
      <t>ソンリョウ</t>
    </rPh>
    <phoneticPr fontId="2"/>
  </si>
  <si>
    <t>内訳書1-3-10-2-2-1</t>
    <rPh sb="0" eb="3">
      <t>ウチワケショ</t>
    </rPh>
    <phoneticPr fontId="3"/>
  </si>
  <si>
    <t>B 井水水文調査</t>
    <rPh sb="2" eb="4">
      <t>イスイ</t>
    </rPh>
    <rPh sb="4" eb="6">
      <t>スイモン</t>
    </rPh>
    <rPh sb="6" eb="8">
      <t>チョウサ</t>
    </rPh>
    <phoneticPr fontId="3"/>
  </si>
  <si>
    <t>井水水文調査</t>
    <rPh sb="0" eb="2">
      <t>イスイ</t>
    </rPh>
    <rPh sb="2" eb="4">
      <t>スイモン</t>
    </rPh>
    <rPh sb="4" eb="6">
      <t>チョウサ</t>
    </rPh>
    <phoneticPr fontId="3"/>
  </si>
  <si>
    <t>　井水水文調査に係る直接人件費　　一式</t>
    <rPh sb="1" eb="3">
      <t>セイスイ</t>
    </rPh>
    <rPh sb="3" eb="5">
      <t>スイモン</t>
    </rPh>
    <rPh sb="5" eb="7">
      <t>チョウサ</t>
    </rPh>
    <rPh sb="10" eb="12">
      <t>チョクセツ</t>
    </rPh>
    <rPh sb="12" eb="15">
      <t>ジンケンヒ</t>
    </rPh>
    <phoneticPr fontId="2"/>
  </si>
  <si>
    <t>直接人件費内訳</t>
    <rPh sb="0" eb="2">
      <t>チョクセツ</t>
    </rPh>
    <rPh sb="2" eb="5">
      <t>ジンケンヒ</t>
    </rPh>
    <rPh sb="5" eb="7">
      <t>ウチワケ</t>
    </rPh>
    <phoneticPr fontId="3"/>
  </si>
  <si>
    <t>(1)機器設置</t>
    <rPh sb="3" eb="5">
      <t>キキ</t>
    </rPh>
    <rPh sb="5" eb="7">
      <t>セッチ</t>
    </rPh>
    <phoneticPr fontId="2"/>
  </si>
  <si>
    <t>(2)データ回収</t>
    <rPh sb="6" eb="8">
      <t>カイシュウ</t>
    </rPh>
    <phoneticPr fontId="2"/>
  </si>
  <si>
    <t>(3)データ整理</t>
    <rPh sb="6" eb="8">
      <t>セイリ</t>
    </rPh>
    <phoneticPr fontId="2"/>
  </si>
  <si>
    <t>内訳書1-3-10-2-3号参照</t>
    <phoneticPr fontId="2"/>
  </si>
  <si>
    <t>内訳書1-3-10-2-3</t>
    <rPh sb="0" eb="3">
      <t>ウチワケショ</t>
    </rPh>
    <phoneticPr fontId="3"/>
  </si>
  <si>
    <t>分析費</t>
    <rPh sb="0" eb="2">
      <t>ブンセキ</t>
    </rPh>
    <rPh sb="2" eb="3">
      <t>ヒ</t>
    </rPh>
    <phoneticPr fontId="3"/>
  </si>
  <si>
    <t>A 分析費</t>
    <rPh sb="2" eb="4">
      <t>ブンセキ</t>
    </rPh>
    <rPh sb="4" eb="5">
      <t>ヒ</t>
    </rPh>
    <phoneticPr fontId="3"/>
  </si>
  <si>
    <t>①自記水位計</t>
    <rPh sb="1" eb="3">
      <t>ジキ</t>
    </rPh>
    <rPh sb="3" eb="6">
      <t>スイイケイ</t>
    </rPh>
    <phoneticPr fontId="2"/>
  </si>
  <si>
    <t>②自記水位計</t>
    <rPh sb="1" eb="3">
      <t>ジキ</t>
    </rPh>
    <rPh sb="3" eb="6">
      <t>スイイケイ</t>
    </rPh>
    <phoneticPr fontId="2"/>
  </si>
  <si>
    <t>ケーシング機器</t>
    <rPh sb="5" eb="7">
      <t>キキ</t>
    </rPh>
    <phoneticPr fontId="10"/>
  </si>
  <si>
    <t>都市計画決定支援業務</t>
  </si>
  <si>
    <t>税抜き</t>
    <rPh sb="0" eb="1">
      <t>ゼイ</t>
    </rPh>
    <rPh sb="1" eb="2">
      <t>ヌ</t>
    </rPh>
    <phoneticPr fontId="2"/>
  </si>
  <si>
    <t>税込み</t>
    <rPh sb="0" eb="2">
      <t>ゼイコ</t>
    </rPh>
    <phoneticPr fontId="2"/>
  </si>
  <si>
    <t>　水質調査に係る直接人件費　　一式</t>
    <phoneticPr fontId="3"/>
  </si>
  <si>
    <t>説明会全4回</t>
    <rPh sb="0" eb="3">
      <t>セツメイカイ</t>
    </rPh>
    <rPh sb="3" eb="4">
      <t>ゼン</t>
    </rPh>
    <rPh sb="5" eb="6">
      <t>カイ</t>
    </rPh>
    <phoneticPr fontId="2"/>
  </si>
  <si>
    <t>主任技術者</t>
    <phoneticPr fontId="2"/>
  </si>
  <si>
    <t>(4)砂利充填・遮水費</t>
    <rPh sb="3" eb="5">
      <t>ジャリ</t>
    </rPh>
    <rPh sb="5" eb="7">
      <t>ジュウテン</t>
    </rPh>
    <rPh sb="8" eb="10">
      <t>シャスイ</t>
    </rPh>
    <rPh sb="10" eb="11">
      <t>ヒ</t>
    </rPh>
    <phoneticPr fontId="2"/>
  </si>
  <si>
    <t>(5)井戸洗浄</t>
    <rPh sb="3" eb="5">
      <t>イド</t>
    </rPh>
    <rPh sb="5" eb="7">
      <t>センジョウ</t>
    </rPh>
    <phoneticPr fontId="2"/>
  </si>
  <si>
    <t>(6)マンホール仕上げ</t>
    <rPh sb="8" eb="10">
      <t>シア</t>
    </rPh>
    <phoneticPr fontId="2"/>
  </si>
  <si>
    <t>新ごみ処理施設建設に係る環境影響評価及び都市計画決定支援業務委託</t>
    <rPh sb="0" eb="1">
      <t>シン</t>
    </rPh>
    <rPh sb="3" eb="5">
      <t>ショリ</t>
    </rPh>
    <rPh sb="5" eb="7">
      <t>シセツ</t>
    </rPh>
    <rPh sb="7" eb="9">
      <t>ケンセツ</t>
    </rPh>
    <rPh sb="10" eb="11">
      <t>カカ</t>
    </rPh>
    <rPh sb="12" eb="14">
      <t>カンキョウ</t>
    </rPh>
    <rPh sb="14" eb="16">
      <t>エイキョウ</t>
    </rPh>
    <rPh sb="16" eb="18">
      <t>ヒョウカ</t>
    </rPh>
    <rPh sb="18" eb="19">
      <t>オヨ</t>
    </rPh>
    <rPh sb="20" eb="22">
      <t>トシ</t>
    </rPh>
    <rPh sb="22" eb="24">
      <t>ケイカク</t>
    </rPh>
    <rPh sb="24" eb="26">
      <t>ケッテイ</t>
    </rPh>
    <rPh sb="26" eb="28">
      <t>シエン</t>
    </rPh>
    <rPh sb="28" eb="30">
      <t>ギョウム</t>
    </rPh>
    <rPh sb="30" eb="32">
      <t>イタク</t>
    </rPh>
    <phoneticPr fontId="2"/>
  </si>
  <si>
    <t>内訳書1-3-2</t>
    <rPh sb="0" eb="3">
      <t>ウチワケショ</t>
    </rPh>
    <phoneticPr fontId="3"/>
  </si>
  <si>
    <t>内訳書1-3-2-1参照</t>
    <phoneticPr fontId="3"/>
  </si>
  <si>
    <t>内訳書1-3-2参照</t>
    <phoneticPr fontId="2"/>
  </si>
  <si>
    <t>上級主任技師</t>
  </si>
  <si>
    <t>５地点×３回</t>
    <rPh sb="1" eb="3">
      <t>チテン</t>
    </rPh>
    <rPh sb="5" eb="6">
      <t>カイ</t>
    </rPh>
    <phoneticPr fontId="3"/>
  </si>
  <si>
    <t>4季</t>
    <rPh sb="1" eb="2">
      <t>キ</t>
    </rPh>
    <phoneticPr fontId="2"/>
  </si>
  <si>
    <t>上級主任技師</t>
    <rPh sb="0" eb="2">
      <t>ジョウキュウ</t>
    </rPh>
    <rPh sb="2" eb="4">
      <t>シュニン</t>
    </rPh>
    <rPh sb="4" eb="6">
      <t>ギシ</t>
    </rPh>
    <phoneticPr fontId="2"/>
  </si>
  <si>
    <t>上級主任技師</t>
    <rPh sb="0" eb="4">
      <t>ジョウキュウシュニン</t>
    </rPh>
    <rPh sb="4" eb="6">
      <t>ギシ</t>
    </rPh>
    <phoneticPr fontId="2"/>
  </si>
  <si>
    <t>②水質調査</t>
    <rPh sb="1" eb="3">
      <t>スイシツ</t>
    </rPh>
    <rPh sb="3" eb="5">
      <t>チョウサ</t>
    </rPh>
    <phoneticPr fontId="2"/>
  </si>
  <si>
    <t>内訳書1-3-7-4</t>
    <rPh sb="0" eb="3">
      <t>ウチワケショ</t>
    </rPh>
    <phoneticPr fontId="3"/>
  </si>
  <si>
    <t>内訳書1-3-9-2</t>
    <rPh sb="0" eb="3">
      <t>ウチワケショ</t>
    </rPh>
    <phoneticPr fontId="3"/>
  </si>
  <si>
    <t>内訳書1-3-9-2-1</t>
    <phoneticPr fontId="3"/>
  </si>
  <si>
    <t>放射性セシウム</t>
    <rPh sb="0" eb="3">
      <t>ホウシャセイ</t>
    </rPh>
    <phoneticPr fontId="2"/>
  </si>
  <si>
    <t>(建設地2地点、一般4地点、既存施設煙道2検体)×2回(夏冬)、類似施設敷地2地点</t>
    <phoneticPr fontId="2"/>
  </si>
  <si>
    <t>1地点（100m）</t>
    <rPh sb="1" eb="3">
      <t>チテン</t>
    </rPh>
    <phoneticPr fontId="2"/>
  </si>
  <si>
    <t>式</t>
    <rPh sb="0" eb="1">
      <t>シキ</t>
    </rPh>
    <phoneticPr fontId="2"/>
  </si>
  <si>
    <t>式</t>
    <rPh sb="0" eb="1">
      <t>シキ</t>
    </rPh>
    <phoneticPr fontId="3"/>
  </si>
  <si>
    <t>内訳書1-3-9-2-1号参照</t>
    <phoneticPr fontId="3"/>
  </si>
  <si>
    <t>植物、動物、陸水生物、生態系調査</t>
  </si>
  <si>
    <t>(3)陸水生物</t>
    <phoneticPr fontId="3"/>
  </si>
  <si>
    <t>植物、動物、陸水生物と同時期</t>
    <phoneticPr fontId="2"/>
  </si>
  <si>
    <t>4季4回(春～秋２回以上）</t>
    <rPh sb="1" eb="2">
      <t>キ</t>
    </rPh>
    <rPh sb="3" eb="4">
      <t>カイ</t>
    </rPh>
    <rPh sb="5" eb="6">
      <t>ハル</t>
    </rPh>
    <rPh sb="7" eb="8">
      <t>アキ</t>
    </rPh>
    <rPh sb="9" eb="12">
      <t>カイイジョウ</t>
    </rPh>
    <phoneticPr fontId="2"/>
  </si>
  <si>
    <t>4季4回</t>
    <rPh sb="1" eb="2">
      <t>キ</t>
    </rPh>
    <rPh sb="3" eb="4">
      <t>カイ</t>
    </rPh>
    <phoneticPr fontId="2"/>
  </si>
  <si>
    <t>4季4回</t>
    <rPh sb="3" eb="4">
      <t>カイ</t>
    </rPh>
    <phoneticPr fontId="2"/>
  </si>
  <si>
    <t>4季5回</t>
    <rPh sb="3" eb="4">
      <t>カイ</t>
    </rPh>
    <phoneticPr fontId="2"/>
  </si>
  <si>
    <t>3季4回</t>
    <rPh sb="1" eb="2">
      <t>キ</t>
    </rPh>
    <rPh sb="3" eb="4">
      <t>カイ</t>
    </rPh>
    <phoneticPr fontId="2"/>
  </si>
  <si>
    <t>春、初夏、夏、秋季</t>
    <phoneticPr fontId="2"/>
  </si>
  <si>
    <t>1回（秋ごろ）</t>
    <rPh sb="1" eb="2">
      <t>カイ</t>
    </rPh>
    <phoneticPr fontId="2"/>
  </si>
  <si>
    <t>4回（早春、春、初夏から夏、秋）</t>
    <rPh sb="1" eb="2">
      <t>カイ</t>
    </rPh>
    <rPh sb="3" eb="5">
      <t>ソウシュン</t>
    </rPh>
    <rPh sb="6" eb="7">
      <t>ハル</t>
    </rPh>
    <rPh sb="8" eb="10">
      <t>ショカ</t>
    </rPh>
    <rPh sb="12" eb="13">
      <t>ナツ</t>
    </rPh>
    <rPh sb="14" eb="15">
      <t>アキ</t>
    </rPh>
    <phoneticPr fontId="2"/>
  </si>
  <si>
    <t>建設予定地9地点(中央を起点に放射状に8か所)×1回</t>
    <rPh sb="0" eb="2">
      <t>ケンセツ</t>
    </rPh>
    <rPh sb="2" eb="5">
      <t>ヨテイチ</t>
    </rPh>
    <rPh sb="6" eb="8">
      <t>チテン</t>
    </rPh>
    <rPh sb="9" eb="11">
      <t>チュウオウ</t>
    </rPh>
    <rPh sb="12" eb="14">
      <t>キテン</t>
    </rPh>
    <rPh sb="15" eb="18">
      <t>ホウシャジョウ</t>
    </rPh>
    <rPh sb="21" eb="22">
      <t>ショ</t>
    </rPh>
    <rPh sb="25" eb="26">
      <t>カイ</t>
    </rPh>
    <phoneticPr fontId="2"/>
  </si>
  <si>
    <t>2地点×1回</t>
    <phoneticPr fontId="3"/>
  </si>
  <si>
    <t>式</t>
    <rPh sb="0" eb="1">
      <t>シキ</t>
    </rPh>
    <phoneticPr fontId="3"/>
  </si>
  <si>
    <t>東金市外三市町清掃組合関係市町（東金市、大網白里市、九十九里町、山武市）区域内</t>
    <rPh sb="0" eb="11">
      <t>トウガイセイ</t>
    </rPh>
    <rPh sb="11" eb="13">
      <t>カンケイ</t>
    </rPh>
    <rPh sb="13" eb="14">
      <t>シ</t>
    </rPh>
    <rPh sb="14" eb="15">
      <t>マチ</t>
    </rPh>
    <rPh sb="16" eb="19">
      <t>トウガネシ</t>
    </rPh>
    <rPh sb="20" eb="25">
      <t>オオアミシラサトシ</t>
    </rPh>
    <rPh sb="26" eb="31">
      <t>クジュウクリマチ</t>
    </rPh>
    <rPh sb="32" eb="35">
      <t>サンムシ</t>
    </rPh>
    <rPh sb="36" eb="39">
      <t>クイキナイ</t>
    </rPh>
    <phoneticPr fontId="13"/>
  </si>
  <si>
    <t>　事業計画概要書の作成に係る直接人件費　　一式</t>
    <phoneticPr fontId="2"/>
  </si>
  <si>
    <t>　陸水生物調査に係る直接人件費　　一式</t>
    <rPh sb="1" eb="3">
      <t>リクスイ</t>
    </rPh>
    <phoneticPr fontId="3"/>
  </si>
  <si>
    <t>　植物、動物、陸水生物、生態系調査に係る直接人件費　　一式</t>
    <rPh sb="7" eb="9">
      <t>リクスイ</t>
    </rPh>
    <phoneticPr fontId="3"/>
  </si>
  <si>
    <t>令和２年度～令和５年度</t>
    <rPh sb="0" eb="2">
      <t>レイワ</t>
    </rPh>
    <rPh sb="3" eb="5">
      <t>ネンド</t>
    </rPh>
    <rPh sb="4" eb="5">
      <t>ド</t>
    </rPh>
    <rPh sb="6" eb="8">
      <t>レイワ</t>
    </rPh>
    <rPh sb="9" eb="11">
      <t>ネンド</t>
    </rPh>
    <phoneticPr fontId="13"/>
  </si>
  <si>
    <t>社名：</t>
    <rPh sb="0" eb="2">
      <t>シャメイ</t>
    </rPh>
    <phoneticPr fontId="2"/>
  </si>
  <si>
    <t>土壌調査項目</t>
    <rPh sb="0" eb="2">
      <t>ドジョウ</t>
    </rPh>
    <rPh sb="2" eb="4">
      <t>チョウサ</t>
    </rPh>
    <rPh sb="4" eb="6">
      <t>コウモク</t>
    </rPh>
    <phoneticPr fontId="2"/>
  </si>
  <si>
    <t>(A＋B)×γ%</t>
  </si>
  <si>
    <t>設備機械工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</si>
</sst>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_);\(&quot;¥&quot;#,##0\)"/>
    <numFmt numFmtId="177" formatCode="#,##0.0;[Red]\-#,##0.0"/>
    <numFmt numFmtId="178" formatCode="0.0"/>
    <numFmt numFmtId="179" formatCode="\γ\=0.0%"/>
    <numFmt numFmtId="180" formatCode="0.0000%"/>
    <numFmt numFmtId="181" formatCode="#,##0.000;[Red]\-#,##0.000"/>
  </numFmts>
  <fonts count="30">
    <font>
      <sz val="11"/>
      <name val="ＭＳ Ｐゴシック"/>
      <family val="3"/>
      <charset val="128"/>
    </font>
    <font>
      <sz val="11"/>
      <color theme="1"/>
      <name val="游ゴシック"/>
      <family val="2"/>
      <charset val="128"/>
      <scheme val="minor"/>
    </font>
    <font>
      <sz val="6"/>
      <name val="ＭＳ Ｐゴシック"/>
      <family val="3"/>
      <charset val="128"/>
    </font>
    <font>
      <sz val="12"/>
      <color indexed="40"/>
      <name val="ＭＳ ゴシック"/>
      <family val="3"/>
      <charset val="128"/>
    </font>
    <font>
      <sz val="11"/>
      <color indexed="40"/>
      <name val="ＭＳ ゴシック"/>
      <family val="3"/>
      <charset val="128"/>
    </font>
    <font>
      <sz val="10"/>
      <color indexed="40"/>
      <name val="ＭＳ ゴシック"/>
      <family val="3"/>
      <charset val="128"/>
    </font>
    <font>
      <sz val="9"/>
      <color indexed="40"/>
      <name val="ＭＳ ゴシック"/>
      <family val="3"/>
      <charset val="128"/>
    </font>
    <font>
      <sz val="8"/>
      <color indexed="40"/>
      <name val="ＭＳ ゴシック"/>
      <family val="3"/>
      <charset val="128"/>
    </font>
    <font>
      <sz val="9"/>
      <color indexed="41"/>
      <name val="ＭＳ ゴシック"/>
      <family val="3"/>
      <charset val="128"/>
    </font>
    <font>
      <sz val="11"/>
      <name val="ＭＳ Ｐゴシック"/>
      <family val="3"/>
      <charset val="128"/>
    </font>
    <font>
      <sz val="11"/>
      <name val="ＭＳ ゴシック"/>
      <family val="3"/>
      <charset val="128"/>
    </font>
    <font>
      <sz val="10"/>
      <name val="ＭＳ ゴシック"/>
      <family val="3"/>
      <charset val="128"/>
    </font>
    <font>
      <sz val="11"/>
      <name val="ＭＳ 明朝"/>
      <family val="1"/>
      <charset val="128"/>
    </font>
    <font>
      <sz val="6"/>
      <name val="游ゴシック"/>
      <family val="2"/>
      <charset val="128"/>
      <scheme val="minor"/>
    </font>
    <font>
      <sz val="10"/>
      <name val="ＭＳ 明朝"/>
      <family val="1"/>
      <charset val="128"/>
    </font>
    <font>
      <sz val="6"/>
      <name val="ＭＳ 明朝"/>
      <family val="1"/>
      <charset val="128"/>
    </font>
    <font>
      <sz val="11"/>
      <color theme="1"/>
      <name val="ＭＳ ゴシック"/>
      <family val="3"/>
      <charset val="128"/>
    </font>
    <font>
      <sz val="12"/>
      <name val="ＭＳ ゴシック"/>
      <family val="3"/>
      <charset val="128"/>
    </font>
    <font>
      <sz val="14"/>
      <name val="ＭＳ ゴシック"/>
      <family val="3"/>
      <charset val="128"/>
    </font>
    <font>
      <sz val="13"/>
      <color theme="1"/>
      <name val="ＭＳ ゴシック"/>
      <family val="3"/>
      <charset val="128"/>
    </font>
    <font>
      <sz val="8"/>
      <name val="ＭＳ ゴシック"/>
      <family val="3"/>
      <charset val="128"/>
    </font>
    <font>
      <sz val="12"/>
      <color theme="1"/>
      <name val="ＭＳ ゴシック"/>
      <family val="3"/>
      <charset val="128"/>
    </font>
    <font>
      <sz val="16"/>
      <color theme="1"/>
      <name val="ＭＳ ゴシック"/>
      <family val="3"/>
      <charset val="128"/>
    </font>
    <font>
      <sz val="11"/>
      <name val="明朝"/>
      <family val="1"/>
      <charset val="128"/>
    </font>
    <font>
      <sz val="9"/>
      <name val="ＭＳ 明朝"/>
      <family val="1"/>
      <charset val="128"/>
    </font>
    <font>
      <u/>
      <sz val="5.5"/>
      <color indexed="12"/>
      <name val="ＭＳ Ｐゴシック"/>
      <family val="3"/>
      <charset val="128"/>
    </font>
    <font>
      <u/>
      <sz val="9"/>
      <color indexed="12"/>
      <name val="ＭＳ Ｐゴシック"/>
      <family val="3"/>
      <charset val="128"/>
    </font>
    <font>
      <u/>
      <sz val="10"/>
      <color indexed="12"/>
      <name val="ＭＳ Ｐゴシック"/>
      <family val="3"/>
      <charset val="128"/>
    </font>
    <font>
      <sz val="9"/>
      <color indexed="10"/>
      <name val="ＭＳ 明朝"/>
      <family val="1"/>
      <charset val="128"/>
    </font>
    <font>
      <sz val="8"/>
      <color theme="1"/>
      <name val="ＭＳ ゴシック"/>
      <family val="3"/>
      <charset val="128"/>
    </font>
  </fonts>
  <fills count="2">
    <fill>
      <patternFill patternType="none"/>
    </fill>
    <fill>
      <patternFill patternType="gray125"/>
    </fill>
  </fills>
  <borders count="47">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style="medium">
        <color auto="1"/>
      </top>
      <bottom style="thin">
        <color auto="1"/>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alignment vertical="center"/>
    </xf>
    <xf numFmtId="38" fontId="9" fillId="0" borderId="0" applyFont="0" applyFill="0" applyBorder="0" applyAlignment="0" applyProtection="0">
      <alignment vertical="center"/>
    </xf>
    <xf numFmtId="0" fontId="12" fillId="0" borderId="0">
      <alignment vertical="center"/>
    </xf>
    <xf numFmtId="0" fontId="1" fillId="0" borderId="0">
      <alignment vertical="center"/>
    </xf>
    <xf numFmtId="38" fontId="1" fillId="0" borderId="0" applyFont="0" applyFill="0" applyBorder="0" applyAlignment="0" applyProtection="0">
      <alignment vertical="center"/>
    </xf>
    <xf numFmtId="0" fontId="23" fillId="0" borderId="0"/>
    <xf numFmtId="0" fontId="25" fillId="0" borderId="0" applyNumberFormat="0" applyFill="0" applyBorder="0" applyAlignment="0" applyProtection="0">
      <alignment vertical="top"/>
      <protection locked="0"/>
    </xf>
    <xf numFmtId="38" fontId="9" fillId="0" borderId="0" applyFont="0" applyFill="0" applyBorder="0" applyAlignment="0" applyProtection="0"/>
    <xf numFmtId="0" fontId="9" fillId="0" borderId="0"/>
    <xf numFmtId="9" fontId="9" fillId="0" borderId="0" applyFont="0" applyFill="0" applyBorder="0" applyAlignment="0" applyProtection="0">
      <alignment vertical="center"/>
    </xf>
  </cellStyleXfs>
  <cellXfs count="219">
    <xf numFmtId="0" fontId="0" fillId="0" borderId="0" xfId="0">
      <alignment vertical="center"/>
    </xf>
    <xf numFmtId="0" fontId="0" fillId="0" borderId="1" xfId="0" applyFill="1" applyBorder="1" applyAlignment="1">
      <alignment vertical="top" wrapText="1"/>
    </xf>
    <xf numFmtId="0" fontId="4" fillId="0" borderId="1" xfId="0" applyNumberFormat="1" applyFont="1" applyFill="1" applyBorder="1" applyAlignment="1">
      <alignment vertical="top" wrapText="1"/>
    </xf>
    <xf numFmtId="0" fontId="6" fillId="0" borderId="1" xfId="0" applyNumberFormat="1" applyFont="1" applyFill="1" applyBorder="1" applyAlignment="1">
      <alignment vertical="top" wrapText="1"/>
    </xf>
    <xf numFmtId="0" fontId="7" fillId="0" borderId="1" xfId="0" applyNumberFormat="1" applyFont="1" applyFill="1" applyBorder="1" applyAlignment="1">
      <alignment vertical="top" wrapText="1"/>
    </xf>
    <xf numFmtId="0" fontId="8"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10" fillId="0" borderId="2" xfId="0" applyFont="1" applyBorder="1">
      <alignment vertical="center"/>
    </xf>
    <xf numFmtId="0" fontId="10" fillId="0" borderId="2" xfId="0" applyFont="1" applyBorder="1" applyAlignment="1">
      <alignment horizontal="left" vertical="center" indent="1"/>
    </xf>
    <xf numFmtId="0" fontId="10" fillId="0" borderId="2" xfId="0" applyFont="1" applyBorder="1" applyAlignment="1">
      <alignment vertical="center" wrapText="1"/>
    </xf>
    <xf numFmtId="0" fontId="4" fillId="0" borderId="1" xfId="0" applyNumberFormat="1" applyFont="1" applyFill="1" applyBorder="1" applyAlignment="1">
      <alignment horizontal="center" vertical="center" wrapText="1"/>
    </xf>
    <xf numFmtId="0" fontId="9" fillId="0" borderId="0" xfId="0" applyFont="1" applyAlignment="1">
      <alignment horizontal="right" vertical="center"/>
    </xf>
    <xf numFmtId="0" fontId="10" fillId="0" borderId="0" xfId="0" applyFont="1">
      <alignment vertical="center"/>
    </xf>
    <xf numFmtId="0" fontId="0" fillId="0" borderId="1" xfId="0"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2" xfId="0" applyFont="1" applyBorder="1" applyAlignment="1">
      <alignment vertical="center" wrapText="1"/>
    </xf>
    <xf numFmtId="0" fontId="0" fillId="0" borderId="0" xfId="0" applyFont="1" applyAlignment="1">
      <alignment horizontal="right" vertical="center"/>
    </xf>
    <xf numFmtId="0" fontId="0" fillId="0" borderId="0" xfId="0" applyAlignment="1">
      <alignment horizontal="right" vertical="center"/>
    </xf>
    <xf numFmtId="0" fontId="4" fillId="0" borderId="1" xfId="0" applyNumberFormat="1" applyFont="1" applyFill="1" applyBorder="1" applyAlignment="1">
      <alignment vertical="center" wrapText="1"/>
    </xf>
    <xf numFmtId="0" fontId="0" fillId="0" borderId="1" xfId="0" applyFont="1" applyFill="1" applyBorder="1" applyAlignment="1">
      <alignment vertical="top" wrapText="1"/>
    </xf>
    <xf numFmtId="0" fontId="10" fillId="0" borderId="2" xfId="0" applyFont="1" applyBorder="1" applyAlignment="1">
      <alignment horizontal="left" vertical="center" wrapText="1" indent="1"/>
    </xf>
    <xf numFmtId="0" fontId="16" fillId="0" borderId="0" xfId="3" applyFont="1">
      <alignment vertical="center"/>
    </xf>
    <xf numFmtId="0" fontId="10" fillId="0" borderId="0" xfId="2" applyFont="1">
      <alignment vertical="center"/>
    </xf>
    <xf numFmtId="0" fontId="10" fillId="0" borderId="6" xfId="2" applyFont="1" applyBorder="1">
      <alignment vertical="center"/>
    </xf>
    <xf numFmtId="0" fontId="10" fillId="0" borderId="7" xfId="2" applyFont="1" applyBorder="1">
      <alignment vertical="center"/>
    </xf>
    <xf numFmtId="0" fontId="18" fillId="0" borderId="11" xfId="2" applyFont="1" applyBorder="1">
      <alignment vertical="center"/>
    </xf>
    <xf numFmtId="0" fontId="17" fillId="0" borderId="11" xfId="2" applyFont="1" applyBorder="1">
      <alignment vertical="center"/>
    </xf>
    <xf numFmtId="0" fontId="17" fillId="0" borderId="12" xfId="2" applyFont="1" applyBorder="1">
      <alignment vertical="center"/>
    </xf>
    <xf numFmtId="0" fontId="19" fillId="0" borderId="0" xfId="3" applyFont="1">
      <alignment vertical="center"/>
    </xf>
    <xf numFmtId="0" fontId="11" fillId="0" borderId="13" xfId="2" applyFont="1" applyBorder="1">
      <alignment vertical="center"/>
    </xf>
    <xf numFmtId="0" fontId="11" fillId="0" borderId="14" xfId="2" applyFont="1" applyBorder="1">
      <alignment vertical="center"/>
    </xf>
    <xf numFmtId="0" fontId="10" fillId="0" borderId="6" xfId="2" applyFont="1" applyBorder="1" applyAlignment="1">
      <alignment horizontal="left" indent="1"/>
    </xf>
    <xf numFmtId="0" fontId="17" fillId="0" borderId="0" xfId="2" applyFont="1">
      <alignment vertical="center"/>
    </xf>
    <xf numFmtId="49" fontId="11" fillId="0" borderId="6" xfId="2" applyNumberFormat="1" applyFont="1" applyBorder="1" applyAlignment="1">
      <alignment horizontal="right" vertical="top"/>
    </xf>
    <xf numFmtId="0" fontId="11" fillId="0" borderId="0" xfId="2" applyFont="1" applyAlignment="1">
      <alignment vertical="top"/>
    </xf>
    <xf numFmtId="49" fontId="11" fillId="0" borderId="6" xfId="2" applyNumberFormat="1" applyFont="1" applyBorder="1" applyAlignment="1">
      <alignment horizontal="right" vertical="center"/>
    </xf>
    <xf numFmtId="0" fontId="11" fillId="0" borderId="0" xfId="2" applyFont="1">
      <alignment vertical="center"/>
    </xf>
    <xf numFmtId="49" fontId="11" fillId="0" borderId="6" xfId="2" applyNumberFormat="1" applyFont="1" applyBorder="1" applyAlignment="1">
      <alignment horizontal="right"/>
    </xf>
    <xf numFmtId="0" fontId="20" fillId="0" borderId="0" xfId="2" applyFont="1" applyAlignment="1"/>
    <xf numFmtId="0" fontId="20" fillId="0" borderId="0" xfId="2" applyFont="1" applyAlignment="1">
      <alignment vertical="top"/>
    </xf>
    <xf numFmtId="0" fontId="11" fillId="0" borderId="0" xfId="2" applyFont="1" applyAlignment="1"/>
    <xf numFmtId="49" fontId="11" fillId="0" borderId="6" xfId="2" applyNumberFormat="1" applyFont="1" applyBorder="1" applyAlignment="1">
      <alignment horizontal="left" vertical="top"/>
    </xf>
    <xf numFmtId="49" fontId="11" fillId="0" borderId="7" xfId="2" applyNumberFormat="1" applyFont="1" applyBorder="1" applyAlignment="1">
      <alignment horizontal="right" vertical="top"/>
    </xf>
    <xf numFmtId="0" fontId="11" fillId="0" borderId="8" xfId="2" applyFont="1" applyBorder="1" applyAlignment="1">
      <alignment vertical="top"/>
    </xf>
    <xf numFmtId="0" fontId="17" fillId="0" borderId="11" xfId="2" applyFont="1" applyBorder="1" applyAlignment="1">
      <alignment horizontal="centerContinuous"/>
    </xf>
    <xf numFmtId="0" fontId="17" fillId="0" borderId="12" xfId="2" applyFont="1" applyBorder="1" applyAlignment="1">
      <alignment horizontal="centerContinuous"/>
    </xf>
    <xf numFmtId="38" fontId="10" fillId="0" borderId="0" xfId="4" applyFont="1" applyFill="1" applyBorder="1" applyAlignment="1"/>
    <xf numFmtId="38" fontId="10" fillId="0" borderId="0" xfId="4" applyFont="1" applyFill="1" applyBorder="1" applyAlignment="1">
      <alignment horizontal="left"/>
    </xf>
    <xf numFmtId="38" fontId="10" fillId="0" borderId="0" xfId="4" applyFont="1" applyFill="1" applyBorder="1" applyAlignment="1">
      <alignment horizontal="center"/>
    </xf>
    <xf numFmtId="0" fontId="10" fillId="0" borderId="0" xfId="2" applyFont="1" applyAlignment="1">
      <alignment horizontal="center"/>
    </xf>
    <xf numFmtId="0" fontId="18" fillId="0" borderId="9" xfId="2" applyFont="1" applyBorder="1" applyAlignment="1">
      <alignment horizontal="distributed" vertical="center"/>
    </xf>
    <xf numFmtId="0" fontId="18" fillId="0" borderId="10" xfId="2" applyFont="1" applyBorder="1">
      <alignment vertical="center"/>
    </xf>
    <xf numFmtId="0" fontId="17" fillId="0" borderId="10" xfId="2" applyFont="1" applyBorder="1">
      <alignment vertical="center"/>
    </xf>
    <xf numFmtId="176" fontId="18" fillId="0" borderId="11" xfId="2" applyNumberFormat="1" applyFont="1" applyBorder="1">
      <alignment vertical="center"/>
    </xf>
    <xf numFmtId="0" fontId="17" fillId="0" borderId="6" xfId="2" applyFont="1" applyBorder="1" applyAlignment="1">
      <alignment horizontal="left"/>
    </xf>
    <xf numFmtId="0" fontId="17" fillId="0" borderId="15" xfId="2" applyFont="1" applyBorder="1" applyAlignment="1">
      <alignment vertical="top" wrapText="1"/>
    </xf>
    <xf numFmtId="0" fontId="17" fillId="0" borderId="0" xfId="2" applyFont="1" applyAlignment="1">
      <alignment vertical="top" wrapText="1"/>
    </xf>
    <xf numFmtId="0" fontId="17" fillId="0" borderId="8" xfId="2" applyFont="1" applyBorder="1" applyAlignment="1">
      <alignment vertical="top" wrapText="1"/>
    </xf>
    <xf numFmtId="0" fontId="17" fillId="0" borderId="16" xfId="2" applyFont="1" applyBorder="1" applyAlignment="1">
      <alignment vertical="top" wrapText="1"/>
    </xf>
    <xf numFmtId="0" fontId="17" fillId="0" borderId="9" xfId="2" applyFont="1" applyBorder="1" applyAlignment="1">
      <alignment horizontal="center" vertical="center"/>
    </xf>
    <xf numFmtId="0" fontId="17" fillId="0" borderId="10" xfId="2" applyFont="1" applyBorder="1" applyAlignment="1">
      <alignment horizontal="centerContinuous" vertical="center"/>
    </xf>
    <xf numFmtId="0" fontId="17" fillId="0" borderId="11" xfId="2" applyFont="1" applyBorder="1" applyAlignment="1">
      <alignment horizontal="centerContinuous" vertical="center"/>
    </xf>
    <xf numFmtId="0" fontId="17" fillId="0" borderId="0" xfId="2" applyFont="1" applyAlignment="1">
      <alignment vertical="top"/>
    </xf>
    <xf numFmtId="0" fontId="16" fillId="0" borderId="0" xfId="3" applyFont="1" applyAlignment="1">
      <alignment vertical="center" wrapText="1"/>
    </xf>
    <xf numFmtId="0" fontId="16" fillId="0" borderId="0" xfId="3" applyFont="1" applyAlignment="1">
      <alignment horizontal="left" vertical="center"/>
    </xf>
    <xf numFmtId="0" fontId="19" fillId="0" borderId="2" xfId="3" applyFont="1" applyBorder="1" applyAlignment="1">
      <alignment vertical="center" wrapText="1"/>
    </xf>
    <xf numFmtId="0" fontId="21" fillId="0" borderId="0" xfId="3" applyFont="1" applyBorder="1">
      <alignment vertical="center"/>
    </xf>
    <xf numFmtId="0" fontId="19" fillId="0" borderId="2" xfId="3" applyFont="1" applyBorder="1" applyAlignment="1">
      <alignment horizontal="center" vertical="center"/>
    </xf>
    <xf numFmtId="0" fontId="19" fillId="0" borderId="2" xfId="3" applyFont="1" applyBorder="1" applyAlignment="1">
      <alignment horizontal="right" vertical="center" wrapText="1"/>
    </xf>
    <xf numFmtId="0" fontId="19" fillId="0" borderId="2" xfId="3" applyFont="1" applyBorder="1" applyAlignment="1">
      <alignment horizontal="left" vertical="center" wrapText="1"/>
    </xf>
    <xf numFmtId="0" fontId="19" fillId="0" borderId="2" xfId="3" applyFont="1" applyBorder="1" applyAlignment="1">
      <alignment vertical="center" wrapText="1"/>
    </xf>
    <xf numFmtId="0" fontId="19" fillId="0" borderId="2" xfId="3" applyFont="1" applyBorder="1" applyAlignment="1">
      <alignment horizontal="left" vertical="center"/>
    </xf>
    <xf numFmtId="0" fontId="19" fillId="0" borderId="2" xfId="3" applyFont="1" applyBorder="1" applyAlignment="1">
      <alignment horizontal="right" vertical="center"/>
    </xf>
    <xf numFmtId="9" fontId="19" fillId="0" borderId="2" xfId="3" applyNumberFormat="1" applyFont="1" applyBorder="1" applyAlignment="1">
      <alignment horizontal="right" vertical="center"/>
    </xf>
    <xf numFmtId="0" fontId="6" fillId="0" borderId="1" xfId="0" applyNumberFormat="1" applyFont="1" applyFill="1" applyBorder="1" applyAlignment="1">
      <alignment horizontal="left" vertical="top" wrapText="1" indent="1"/>
    </xf>
    <xf numFmtId="0" fontId="24" fillId="0" borderId="0" xfId="5" applyFont="1" applyAlignment="1">
      <alignment vertical="center"/>
    </xf>
    <xf numFmtId="0" fontId="26" fillId="0" borderId="0" xfId="6" applyFont="1" applyAlignment="1" applyProtection="1">
      <alignment vertical="center"/>
    </xf>
    <xf numFmtId="0" fontId="24" fillId="0" borderId="21" xfId="5" applyFont="1" applyBorder="1" applyAlignment="1">
      <alignment horizontal="center" vertical="center"/>
    </xf>
    <xf numFmtId="0" fontId="24" fillId="0" borderId="22" xfId="5" applyFont="1" applyBorder="1" applyAlignment="1">
      <alignment horizontal="center" vertical="center"/>
    </xf>
    <xf numFmtId="0" fontId="24" fillId="0" borderId="17" xfId="5" applyFont="1" applyBorder="1" applyAlignment="1">
      <alignment horizontal="center" vertical="center"/>
    </xf>
    <xf numFmtId="0" fontId="24" fillId="0" borderId="18" xfId="5" applyFont="1" applyBorder="1" applyAlignment="1">
      <alignment horizontal="center" vertical="center"/>
    </xf>
    <xf numFmtId="0" fontId="24" fillId="0" borderId="23" xfId="5" applyFont="1" applyBorder="1" applyAlignment="1">
      <alignment horizontal="center" vertical="center"/>
    </xf>
    <xf numFmtId="0" fontId="24" fillId="0" borderId="17" xfId="5" applyFont="1" applyBorder="1" applyAlignment="1">
      <alignment horizontal="center" vertical="center" wrapText="1"/>
    </xf>
    <xf numFmtId="0" fontId="27" fillId="0" borderId="0" xfId="6" applyFont="1" applyAlignment="1" applyProtection="1">
      <alignment horizontal="center" vertical="center"/>
    </xf>
    <xf numFmtId="0" fontId="24" fillId="0" borderId="0" xfId="5" applyFont="1" applyAlignment="1">
      <alignment horizontal="center" vertical="center"/>
    </xf>
    <xf numFmtId="0" fontId="24" fillId="0" borderId="24" xfId="5" applyFont="1" applyBorder="1" applyAlignment="1">
      <alignment vertical="center"/>
    </xf>
    <xf numFmtId="3" fontId="24" fillId="0" borderId="25" xfId="7" applyNumberFormat="1" applyFont="1" applyBorder="1" applyAlignment="1">
      <alignment vertical="center"/>
    </xf>
    <xf numFmtId="3" fontId="24" fillId="0" borderId="26" xfId="7" applyNumberFormat="1" applyFont="1" applyBorder="1" applyAlignment="1">
      <alignment vertical="center"/>
    </xf>
    <xf numFmtId="0" fontId="24" fillId="0" borderId="27" xfId="5" applyFont="1" applyBorder="1" applyAlignment="1">
      <alignment vertical="center"/>
    </xf>
    <xf numFmtId="3" fontId="24" fillId="0" borderId="19" xfId="7" applyNumberFormat="1" applyFont="1" applyBorder="1" applyAlignment="1">
      <alignment vertical="center"/>
    </xf>
    <xf numFmtId="3" fontId="24" fillId="0" borderId="20" xfId="5" applyNumberFormat="1" applyFont="1" applyBorder="1" applyAlignment="1">
      <alignment vertical="center"/>
    </xf>
    <xf numFmtId="3" fontId="24" fillId="0" borderId="0" xfId="5" applyNumberFormat="1" applyFont="1" applyAlignment="1">
      <alignment vertical="center"/>
    </xf>
    <xf numFmtId="3" fontId="28" fillId="0" borderId="0" xfId="5" applyNumberFormat="1" applyFont="1" applyAlignment="1">
      <alignment horizontal="center" vertical="center"/>
    </xf>
    <xf numFmtId="0" fontId="28" fillId="0" borderId="0" xfId="5" applyFont="1" applyAlignment="1">
      <alignment horizontal="center" vertical="center"/>
    </xf>
    <xf numFmtId="3" fontId="28" fillId="0" borderId="0" xfId="5" applyNumberFormat="1" applyFont="1" applyAlignment="1">
      <alignment vertical="center"/>
    </xf>
    <xf numFmtId="0" fontId="28" fillId="0" borderId="0" xfId="5" applyFont="1" applyAlignment="1">
      <alignment vertical="center"/>
    </xf>
    <xf numFmtId="3" fontId="4" fillId="0" borderId="28" xfId="0" applyNumberFormat="1" applyFont="1" applyFill="1" applyBorder="1" applyAlignment="1">
      <alignment horizontal="center" vertical="center" wrapText="1"/>
    </xf>
    <xf numFmtId="38" fontId="0" fillId="0" borderId="1" xfId="0" applyNumberFormat="1" applyFill="1" applyBorder="1" applyAlignment="1">
      <alignment vertical="top" wrapText="1"/>
    </xf>
    <xf numFmtId="0" fontId="0" fillId="0" borderId="1" xfId="0" applyFont="1" applyFill="1" applyBorder="1" applyAlignment="1">
      <alignment vertical="center" wrapText="1"/>
    </xf>
    <xf numFmtId="38" fontId="0" fillId="0" borderId="1" xfId="1" applyFont="1" applyFill="1" applyBorder="1" applyAlignment="1">
      <alignment vertical="center" wrapText="1"/>
    </xf>
    <xf numFmtId="38" fontId="0" fillId="0" borderId="1" xfId="0" applyNumberFormat="1" applyFill="1" applyBorder="1" applyAlignment="1">
      <alignment vertical="center" wrapText="1"/>
    </xf>
    <xf numFmtId="0" fontId="10" fillId="0" borderId="1" xfId="0" applyFont="1" applyFill="1" applyBorder="1" applyAlignment="1">
      <alignment vertical="center" wrapText="1"/>
    </xf>
    <xf numFmtId="0" fontId="10" fillId="0" borderId="2" xfId="0" applyFont="1" applyBorder="1" applyAlignment="1">
      <alignment vertical="center"/>
    </xf>
    <xf numFmtId="38" fontId="10" fillId="0" borderId="1" xfId="0" applyNumberFormat="1" applyFont="1" applyFill="1" applyBorder="1" applyAlignment="1">
      <alignment vertical="top" wrapText="1"/>
    </xf>
    <xf numFmtId="3" fontId="10" fillId="0" borderId="0" xfId="5" applyNumberFormat="1" applyFont="1" applyAlignment="1">
      <alignment vertical="center"/>
    </xf>
    <xf numFmtId="0" fontId="10" fillId="0" borderId="1" xfId="0" applyNumberFormat="1" applyFont="1" applyFill="1" applyBorder="1" applyAlignment="1">
      <alignment horizontal="center" vertical="center" wrapText="1"/>
    </xf>
    <xf numFmtId="0" fontId="10" fillId="0" borderId="2" xfId="3" applyFont="1" applyBorder="1" applyAlignment="1">
      <alignment horizontal="center" vertical="center"/>
    </xf>
    <xf numFmtId="0" fontId="10" fillId="0" borderId="11" xfId="2" applyFont="1" applyBorder="1">
      <alignment vertical="center"/>
    </xf>
    <xf numFmtId="38" fontId="10" fillId="0" borderId="1" xfId="1" applyFont="1" applyFill="1" applyBorder="1" applyAlignment="1">
      <alignment vertical="center" wrapText="1"/>
    </xf>
    <xf numFmtId="0" fontId="19" fillId="0" borderId="2" xfId="3" applyFont="1" applyBorder="1" applyAlignment="1">
      <alignment vertical="center" wrapText="1"/>
    </xf>
    <xf numFmtId="0" fontId="19" fillId="0" borderId="2" xfId="3" applyFont="1" applyBorder="1" applyAlignment="1">
      <alignment horizontal="center" vertical="center"/>
    </xf>
    <xf numFmtId="0" fontId="19" fillId="0" borderId="2" xfId="3" applyFont="1" applyBorder="1" applyAlignment="1">
      <alignment horizontal="left" vertical="center" wrapText="1"/>
    </xf>
    <xf numFmtId="0" fontId="0" fillId="0" borderId="31" xfId="0" applyFill="1" applyBorder="1" applyAlignment="1">
      <alignment vertical="top" wrapText="1"/>
    </xf>
    <xf numFmtId="38" fontId="0" fillId="0" borderId="1" xfId="0" applyNumberFormat="1" applyFont="1" applyFill="1" applyBorder="1" applyAlignment="1">
      <alignment vertical="center" wrapText="1"/>
    </xf>
    <xf numFmtId="38" fontId="10" fillId="0" borderId="1" xfId="0" applyNumberFormat="1" applyFont="1" applyFill="1" applyBorder="1" applyAlignment="1">
      <alignment vertical="center" wrapText="1"/>
    </xf>
    <xf numFmtId="0" fontId="4" fillId="0" borderId="29" xfId="0" applyNumberFormat="1" applyFont="1" applyFill="1" applyBorder="1" applyAlignment="1">
      <alignment horizontal="center" vertical="center" wrapText="1"/>
    </xf>
    <xf numFmtId="0" fontId="4" fillId="0" borderId="30" xfId="0" applyNumberFormat="1" applyFont="1" applyFill="1" applyBorder="1" applyAlignment="1">
      <alignment horizontal="center" vertical="center" wrapText="1"/>
    </xf>
    <xf numFmtId="38" fontId="10" fillId="0" borderId="2" xfId="0" applyNumberFormat="1" applyFont="1" applyBorder="1" applyAlignment="1">
      <alignment vertical="center" wrapText="1"/>
    </xf>
    <xf numFmtId="177" fontId="0" fillId="0" borderId="1" xfId="0" applyNumberFormat="1" applyFill="1" applyBorder="1" applyAlignment="1">
      <alignment vertical="center" wrapText="1"/>
    </xf>
    <xf numFmtId="38" fontId="0" fillId="0" borderId="1" xfId="1" applyFont="1" applyFill="1" applyBorder="1" applyAlignment="1">
      <alignment vertical="top" wrapText="1"/>
    </xf>
    <xf numFmtId="177" fontId="0" fillId="0" borderId="1" xfId="1" applyNumberFormat="1" applyFont="1" applyFill="1" applyBorder="1" applyAlignment="1">
      <alignment vertical="top" wrapText="1"/>
    </xf>
    <xf numFmtId="38" fontId="10" fillId="0" borderId="2" xfId="0" applyNumberFormat="1" applyFont="1" applyBorder="1" applyAlignment="1">
      <alignment vertical="center"/>
    </xf>
    <xf numFmtId="177" fontId="0" fillId="0" borderId="1" xfId="0" applyNumberFormat="1" applyFont="1" applyFill="1" applyBorder="1" applyAlignment="1">
      <alignment vertical="center" wrapText="1"/>
    </xf>
    <xf numFmtId="38" fontId="10" fillId="0" borderId="2" xfId="1" applyFont="1" applyBorder="1" applyAlignment="1">
      <alignment vertical="center" wrapText="1"/>
    </xf>
    <xf numFmtId="38" fontId="10" fillId="0" borderId="1" xfId="1" applyFont="1" applyFill="1" applyBorder="1" applyAlignment="1">
      <alignment vertical="top" wrapText="1"/>
    </xf>
    <xf numFmtId="38" fontId="10" fillId="0" borderId="2" xfId="1" applyFont="1" applyBorder="1" applyAlignment="1">
      <alignment vertical="center"/>
    </xf>
    <xf numFmtId="38" fontId="10" fillId="0" borderId="2" xfId="0" applyNumberFormat="1" applyFont="1" applyBorder="1">
      <alignment vertical="center"/>
    </xf>
    <xf numFmtId="38" fontId="10" fillId="0" borderId="2" xfId="1" applyFont="1" applyBorder="1">
      <alignment vertical="center"/>
    </xf>
    <xf numFmtId="0" fontId="8" fillId="0" borderId="1" xfId="0" applyNumberFormat="1" applyFont="1" applyFill="1" applyBorder="1" applyAlignment="1">
      <alignment horizontal="left" vertical="top" wrapText="1" indent="1"/>
    </xf>
    <xf numFmtId="0" fontId="21" fillId="0" borderId="2" xfId="3" applyFont="1" applyBorder="1" applyAlignment="1">
      <alignment horizontal="left" vertical="center" wrapText="1"/>
    </xf>
    <xf numFmtId="38" fontId="19" fillId="0" borderId="2" xfId="4" applyFont="1" applyBorder="1" applyAlignment="1">
      <alignment vertical="center" shrinkToFit="1"/>
    </xf>
    <xf numFmtId="38" fontId="19" fillId="0" borderId="2" xfId="4" applyFont="1" applyBorder="1" applyAlignment="1">
      <alignment horizontal="right" vertical="center" shrinkToFit="1"/>
    </xf>
    <xf numFmtId="38" fontId="0" fillId="0" borderId="0" xfId="1" applyFont="1">
      <alignment vertical="center"/>
    </xf>
    <xf numFmtId="38" fontId="4" fillId="0" borderId="1" xfId="1" applyFont="1" applyFill="1" applyBorder="1" applyAlignment="1">
      <alignment horizontal="center" vertical="center" wrapText="1"/>
    </xf>
    <xf numFmtId="0" fontId="10" fillId="0" borderId="2" xfId="0" applyFont="1" applyBorder="1" applyAlignment="1">
      <alignment vertical="center" shrinkToFit="1"/>
    </xf>
    <xf numFmtId="38" fontId="10" fillId="0" borderId="32" xfId="1" applyFont="1" applyFill="1" applyBorder="1" applyAlignment="1">
      <alignment vertical="center" wrapText="1"/>
    </xf>
    <xf numFmtId="38" fontId="21" fillId="0" borderId="2" xfId="4" applyFont="1" applyBorder="1" applyAlignment="1">
      <alignment vertical="center" wrapText="1"/>
    </xf>
    <xf numFmtId="38" fontId="21" fillId="0" borderId="2" xfId="4" applyFont="1" applyBorder="1" applyAlignment="1">
      <alignment vertical="center"/>
    </xf>
    <xf numFmtId="38" fontId="21" fillId="0" borderId="2" xfId="4" applyFont="1" applyBorder="1">
      <alignment vertical="center"/>
    </xf>
    <xf numFmtId="177" fontId="0" fillId="0" borderId="1" xfId="0" applyNumberFormat="1" applyFill="1" applyBorder="1" applyAlignment="1">
      <alignment vertical="top" wrapText="1"/>
    </xf>
    <xf numFmtId="178" fontId="0" fillId="0" borderId="1" xfId="0" applyNumberFormat="1" applyFill="1" applyBorder="1" applyAlignment="1">
      <alignment vertical="top" wrapText="1"/>
    </xf>
    <xf numFmtId="0" fontId="10" fillId="0" borderId="9" xfId="0" applyFont="1" applyBorder="1" applyAlignment="1">
      <alignment vertical="center" wrapText="1"/>
    </xf>
    <xf numFmtId="0" fontId="24" fillId="0" borderId="21" xfId="5" applyFont="1" applyBorder="1" applyAlignment="1">
      <alignment horizontal="center" vertical="center" wrapText="1"/>
    </xf>
    <xf numFmtId="0" fontId="24" fillId="0" borderId="22" xfId="5" applyFont="1" applyBorder="1" applyAlignment="1">
      <alignment horizontal="center" vertical="center" wrapText="1"/>
    </xf>
    <xf numFmtId="0" fontId="24" fillId="0" borderId="18" xfId="5" applyFont="1" applyBorder="1" applyAlignment="1">
      <alignment horizontal="center" vertical="center" wrapText="1"/>
    </xf>
    <xf numFmtId="0" fontId="10" fillId="0" borderId="0" xfId="0" applyFont="1" applyFill="1" applyBorder="1">
      <alignment vertical="center"/>
    </xf>
    <xf numFmtId="0" fontId="10" fillId="0" borderId="0" xfId="0" quotePrefix="1" applyFont="1" applyFill="1" applyBorder="1">
      <alignment vertical="center"/>
    </xf>
    <xf numFmtId="0" fontId="10" fillId="0" borderId="34" xfId="0" applyFont="1" applyBorder="1">
      <alignment vertical="center"/>
    </xf>
    <xf numFmtId="0" fontId="10" fillId="0" borderId="34" xfId="0" applyFont="1" applyBorder="1" applyAlignment="1">
      <alignment vertical="center" wrapText="1"/>
    </xf>
    <xf numFmtId="0" fontId="10" fillId="0" borderId="34" xfId="0" applyFont="1" applyBorder="1" applyAlignment="1">
      <alignment horizontal="left" vertical="center" indent="1"/>
    </xf>
    <xf numFmtId="0" fontId="4" fillId="0" borderId="1" xfId="0" applyNumberFormat="1" applyFont="1" applyFill="1" applyBorder="1" applyAlignment="1">
      <alignment vertical="top"/>
    </xf>
    <xf numFmtId="38" fontId="10" fillId="0" borderId="36" xfId="1" applyFont="1" applyBorder="1" applyAlignment="1">
      <alignment vertical="center" wrapText="1"/>
    </xf>
    <xf numFmtId="38" fontId="10" fillId="0" borderId="37" xfId="1" applyFont="1" applyFill="1" applyBorder="1" applyAlignment="1">
      <alignment vertical="top" wrapText="1"/>
    </xf>
    <xf numFmtId="0" fontId="4" fillId="0" borderId="37" xfId="0" applyNumberFormat="1" applyFont="1" applyFill="1" applyBorder="1" applyAlignment="1">
      <alignment vertical="top" wrapText="1"/>
    </xf>
    <xf numFmtId="38" fontId="10" fillId="0" borderId="38" xfId="1" applyFont="1" applyFill="1" applyBorder="1" applyAlignment="1">
      <alignment vertical="center" wrapText="1"/>
    </xf>
    <xf numFmtId="179" fontId="12" fillId="0" borderId="39" xfId="9" applyNumberFormat="1" applyFont="1" applyFill="1" applyBorder="1" applyAlignment="1">
      <alignment horizontal="left" vertical="center" wrapText="1"/>
    </xf>
    <xf numFmtId="0" fontId="4" fillId="0" borderId="34" xfId="0" applyNumberFormat="1" applyFont="1" applyFill="1" applyBorder="1" applyAlignment="1">
      <alignment vertical="top" wrapText="1"/>
    </xf>
    <xf numFmtId="0" fontId="10" fillId="0" borderId="2" xfId="0" applyFont="1" applyBorder="1" applyAlignment="1">
      <alignment horizontal="left" vertical="center" indent="2"/>
    </xf>
    <xf numFmtId="38" fontId="10" fillId="0" borderId="41" xfId="1" applyFont="1" applyBorder="1" applyAlignment="1">
      <alignment vertical="center"/>
    </xf>
    <xf numFmtId="180" fontId="10" fillId="0" borderId="0" xfId="9" applyNumberFormat="1" applyFont="1">
      <alignment vertical="center"/>
    </xf>
    <xf numFmtId="179" fontId="12" fillId="0" borderId="2" xfId="9" applyNumberFormat="1" applyFont="1" applyFill="1" applyBorder="1" applyAlignment="1">
      <alignment horizontal="left" vertical="center" wrapText="1"/>
    </xf>
    <xf numFmtId="10" fontId="10" fillId="0" borderId="0" xfId="0" applyNumberFormat="1" applyFont="1">
      <alignment vertical="center"/>
    </xf>
    <xf numFmtId="179" fontId="12" fillId="0" borderId="40" xfId="9" applyNumberFormat="1" applyFont="1" applyFill="1" applyBorder="1" applyAlignment="1">
      <alignment horizontal="left" vertical="center" wrapText="1"/>
    </xf>
    <xf numFmtId="38" fontId="16" fillId="0" borderId="0" xfId="3" applyNumberFormat="1" applyFont="1">
      <alignment vertical="center"/>
    </xf>
    <xf numFmtId="38" fontId="29" fillId="0" borderId="0" xfId="3" applyNumberFormat="1" applyFont="1">
      <alignment vertical="center"/>
    </xf>
    <xf numFmtId="0" fontId="0" fillId="0" borderId="42" xfId="0" applyBorder="1" applyAlignment="1">
      <alignment vertical="top" wrapText="1"/>
    </xf>
    <xf numFmtId="38" fontId="21" fillId="0" borderId="43" xfId="4" applyFont="1" applyBorder="1" applyAlignment="1">
      <alignment vertical="center" wrapText="1"/>
    </xf>
    <xf numFmtId="38" fontId="21" fillId="0" borderId="43" xfId="4" applyFont="1" applyBorder="1" applyAlignment="1">
      <alignment vertical="center"/>
    </xf>
    <xf numFmtId="0" fontId="17" fillId="0" borderId="0" xfId="2" applyFont="1">
      <alignment vertical="center"/>
    </xf>
    <xf numFmtId="181" fontId="10" fillId="0" borderId="2" xfId="0" applyNumberFormat="1" applyFont="1" applyBorder="1" applyAlignment="1">
      <alignment vertical="center" wrapText="1"/>
    </xf>
    <xf numFmtId="181" fontId="10" fillId="0" borderId="2" xfId="0" applyNumberFormat="1" applyFont="1" applyBorder="1">
      <alignment vertical="center"/>
    </xf>
    <xf numFmtId="178" fontId="0" fillId="0" borderId="1" xfId="0" applyNumberFormat="1" applyFont="1" applyFill="1" applyBorder="1" applyAlignment="1">
      <alignment vertical="center" wrapText="1"/>
    </xf>
    <xf numFmtId="178" fontId="10" fillId="0" borderId="1" xfId="0" applyNumberFormat="1" applyFont="1" applyFill="1" applyBorder="1" applyAlignment="1">
      <alignment vertical="top" wrapText="1"/>
    </xf>
    <xf numFmtId="0" fontId="10" fillId="0" borderId="44" xfId="2" applyFont="1" applyBorder="1" applyAlignment="1">
      <alignment horizontal="left"/>
    </xf>
    <xf numFmtId="0" fontId="10" fillId="0" borderId="45" xfId="2" applyFont="1" applyBorder="1" applyAlignment="1">
      <alignment horizontal="center"/>
    </xf>
    <xf numFmtId="0" fontId="10" fillId="0" borderId="45" xfId="3" applyFont="1" applyBorder="1" applyAlignment="1">
      <alignment horizontal="center"/>
    </xf>
    <xf numFmtId="0" fontId="10" fillId="0" borderId="46" xfId="3" applyFont="1" applyBorder="1" applyAlignment="1">
      <alignment horizontal="center"/>
    </xf>
    <xf numFmtId="0" fontId="10" fillId="0" borderId="6" xfId="2" applyFont="1" applyBorder="1" applyAlignment="1">
      <alignment horizontal="left" vertical="center"/>
    </xf>
    <xf numFmtId="0" fontId="10" fillId="0" borderId="0" xfId="3" applyFont="1" applyAlignment="1"/>
    <xf numFmtId="0" fontId="10" fillId="0" borderId="0" xfId="3" applyFont="1">
      <alignment vertical="center"/>
    </xf>
    <xf numFmtId="0" fontId="10" fillId="0" borderId="15" xfId="3" applyFont="1" applyBorder="1" applyAlignment="1"/>
    <xf numFmtId="0" fontId="10" fillId="0" borderId="35" xfId="2" applyFont="1" applyBorder="1">
      <alignment vertical="center"/>
    </xf>
    <xf numFmtId="0" fontId="10" fillId="0" borderId="35" xfId="3" applyFont="1" applyBorder="1" applyAlignment="1"/>
    <xf numFmtId="0" fontId="10" fillId="0" borderId="16" xfId="3" applyFont="1" applyBorder="1" applyAlignment="1"/>
    <xf numFmtId="178" fontId="0" fillId="0" borderId="1" xfId="0" applyNumberFormat="1" applyFill="1" applyBorder="1" applyAlignment="1">
      <alignment vertical="center" wrapText="1"/>
    </xf>
    <xf numFmtId="58" fontId="17" fillId="0" borderId="10" xfId="2" applyNumberFormat="1" applyFont="1" applyBorder="1" applyAlignment="1">
      <alignment horizontal="left" vertical="center"/>
    </xf>
    <xf numFmtId="0" fontId="10" fillId="0" borderId="11" xfId="2" applyFont="1" applyBorder="1" applyAlignment="1">
      <alignment horizontal="left" vertical="center"/>
    </xf>
    <xf numFmtId="0" fontId="10" fillId="0" borderId="12" xfId="2" applyFont="1" applyBorder="1" applyAlignment="1">
      <alignment horizontal="left" vertical="center"/>
    </xf>
    <xf numFmtId="0" fontId="18" fillId="0" borderId="10" xfId="2" applyFont="1" applyBorder="1" applyAlignment="1">
      <alignment horizontal="distributed" vertical="center"/>
    </xf>
    <xf numFmtId="0" fontId="10" fillId="0" borderId="11" xfId="2" applyFont="1" applyBorder="1" applyAlignment="1">
      <alignment horizontal="distributed" vertical="center"/>
    </xf>
    <xf numFmtId="0" fontId="10" fillId="0" borderId="12" xfId="2" applyFont="1" applyBorder="1" applyAlignment="1">
      <alignment horizontal="distributed" vertical="center"/>
    </xf>
    <xf numFmtId="176" fontId="18" fillId="0" borderId="10" xfId="2" applyNumberFormat="1" applyFont="1" applyBorder="1" applyAlignment="1">
      <alignment horizontal="right" vertical="center"/>
    </xf>
    <xf numFmtId="176" fontId="18" fillId="0" borderId="11" xfId="2" applyNumberFormat="1" applyFont="1" applyBorder="1" applyAlignment="1">
      <alignment horizontal="right" vertical="center"/>
    </xf>
    <xf numFmtId="0" fontId="18" fillId="0" borderId="11" xfId="2" applyFont="1" applyBorder="1" applyAlignment="1">
      <alignment horizontal="distributed" vertical="center"/>
    </xf>
    <xf numFmtId="0" fontId="18" fillId="0" borderId="12" xfId="2" applyFont="1" applyBorder="1" applyAlignment="1">
      <alignment horizontal="distributed" vertical="center"/>
    </xf>
    <xf numFmtId="0" fontId="16" fillId="0" borderId="0" xfId="3" applyFont="1" applyAlignment="1">
      <alignment horizontal="center" vertical="center"/>
    </xf>
    <xf numFmtId="0" fontId="22" fillId="0" borderId="0" xfId="3" applyFont="1" applyAlignment="1">
      <alignment horizontal="center" vertical="center"/>
    </xf>
    <xf numFmtId="0" fontId="19" fillId="0" borderId="2" xfId="3" applyFont="1" applyBorder="1" applyAlignment="1">
      <alignment horizontal="center" vertical="center"/>
    </xf>
    <xf numFmtId="0" fontId="19" fillId="0" borderId="2" xfId="3" applyFont="1" applyBorder="1" applyAlignment="1">
      <alignment horizontal="left" vertical="center" wrapText="1"/>
    </xf>
    <xf numFmtId="0" fontId="19" fillId="0" borderId="2" xfId="3" applyFont="1" applyBorder="1" applyAlignment="1">
      <alignment vertical="center" wrapText="1"/>
    </xf>
    <xf numFmtId="0" fontId="19" fillId="0" borderId="2" xfId="3" applyFont="1" applyBorder="1">
      <alignment vertical="center"/>
    </xf>
    <xf numFmtId="0" fontId="0" fillId="0" borderId="0" xfId="0" applyAlignment="1">
      <alignment horizontal="center" vertical="center"/>
    </xf>
    <xf numFmtId="0" fontId="4" fillId="0" borderId="3" xfId="0" applyNumberFormat="1" applyFont="1" applyFill="1" applyBorder="1" applyAlignment="1">
      <alignment horizontal="center" vertical="center" wrapText="1"/>
    </xf>
    <xf numFmtId="0" fontId="0" fillId="0" borderId="5" xfId="0" applyFill="1" applyBorder="1" applyAlignment="1">
      <alignment horizontal="center" vertical="center" wrapText="1"/>
    </xf>
    <xf numFmtId="0" fontId="4" fillId="0" borderId="3" xfId="0" applyNumberFormat="1" applyFont="1" applyFill="1" applyBorder="1" applyAlignment="1">
      <alignment vertical="top" wrapText="1"/>
    </xf>
    <xf numFmtId="0" fontId="0" fillId="0" borderId="4" xfId="0" applyFill="1" applyBorder="1" applyAlignment="1">
      <alignment vertical="top" wrapText="1"/>
    </xf>
    <xf numFmtId="0" fontId="0" fillId="0" borderId="5" xfId="0" applyFill="1" applyBorder="1" applyAlignment="1">
      <alignment vertical="top" wrapText="1"/>
    </xf>
    <xf numFmtId="0" fontId="10" fillId="0" borderId="0" xfId="0" applyFont="1" applyAlignment="1">
      <alignment horizontal="center" vertical="center"/>
    </xf>
    <xf numFmtId="0" fontId="4" fillId="0" borderId="29" xfId="0" applyNumberFormat="1" applyFont="1" applyFill="1" applyBorder="1" applyAlignment="1">
      <alignment horizontal="center" vertical="center" wrapText="1"/>
    </xf>
    <xf numFmtId="0" fontId="4" fillId="0" borderId="30"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4" xfId="0" applyFont="1" applyFill="1" applyBorder="1" applyAlignment="1">
      <alignment vertical="top" wrapText="1"/>
    </xf>
    <xf numFmtId="0" fontId="10" fillId="0" borderId="5" xfId="0" applyFont="1" applyFill="1" applyBorder="1" applyAlignment="1">
      <alignment vertical="top" wrapText="1"/>
    </xf>
    <xf numFmtId="0" fontId="4" fillId="0" borderId="5" xfId="0" applyNumberFormat="1" applyFont="1" applyFill="1" applyBorder="1" applyAlignment="1">
      <alignment horizontal="center" vertical="center" wrapText="1"/>
    </xf>
    <xf numFmtId="0" fontId="0" fillId="0" borderId="0" xfId="0" applyFont="1" applyAlignment="1">
      <alignment horizontal="center" vertical="center"/>
    </xf>
    <xf numFmtId="0" fontId="9" fillId="0" borderId="0" xfId="0" applyFont="1" applyAlignment="1">
      <alignment horizontal="center" vertical="center"/>
    </xf>
    <xf numFmtId="0" fontId="4" fillId="0" borderId="33" xfId="0" applyNumberFormat="1" applyFont="1" applyFill="1" applyBorder="1" applyAlignment="1">
      <alignment vertical="top" wrapText="1"/>
    </xf>
    <xf numFmtId="0" fontId="0" fillId="0" borderId="33" xfId="0" applyFill="1" applyBorder="1" applyAlignment="1">
      <alignment vertical="top" wrapText="1"/>
    </xf>
  </cellXfs>
  <cellStyles count="10">
    <cellStyle name="パーセント" xfId="9" builtinId="5"/>
    <cellStyle name="ハイパーリンク" xfId="6" builtinId="8"/>
    <cellStyle name="桁区切り" xfId="1" builtinId="6"/>
    <cellStyle name="桁区切り 2" xfId="4" xr:uid="{00571C83-7915-4C8B-ACAC-8FD7A1E508D4}"/>
    <cellStyle name="桁区切り 2 2" xfId="7" xr:uid="{B00D5FD2-79FB-48C7-BDE6-DD778D71B9E7}"/>
    <cellStyle name="標準" xfId="0" builtinId="0"/>
    <cellStyle name="標準 2" xfId="2" xr:uid="{BDE8E90B-699D-41BE-B764-A912B8AB5D29}"/>
    <cellStyle name="標準 2 2" xfId="8" xr:uid="{29A79A71-C926-420A-A6E9-337220D97291}"/>
    <cellStyle name="標準 3" xfId="3" xr:uid="{BE5744ED-0B4A-47FC-B468-8EDA0BE377F3}"/>
    <cellStyle name="標準_白岡町環境基本計画見積（Ｈ14年用）" xfId="5" xr:uid="{EA3D1821-D3EC-4CED-9E76-16E2D1DFB58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FFFF"/>
      <rgbColor rgb="00000000"/>
      <rgbColor rgb="00000000"/>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BDD46-24A8-4625-89E9-31944F12D472}">
  <dimension ref="A1:N31"/>
  <sheetViews>
    <sheetView view="pageBreakPreview" zoomScale="112" zoomScaleNormal="100" zoomScaleSheetLayoutView="112" workbookViewId="0">
      <selection activeCell="C11" sqref="C11"/>
    </sheetView>
  </sheetViews>
  <sheetFormatPr defaultRowHeight="13.5"/>
  <cols>
    <col min="1" max="1" width="13.5" style="22" customWidth="1"/>
    <col min="2" max="2" width="6.375" style="22" customWidth="1"/>
    <col min="3" max="3" width="6.125" style="22" customWidth="1"/>
    <col min="4" max="4" width="7.125" style="22" customWidth="1"/>
    <col min="5" max="8" width="10.125" style="22" customWidth="1"/>
    <col min="9" max="13" width="10.625" style="22" customWidth="1"/>
    <col min="14" max="16384" width="9" style="22"/>
  </cols>
  <sheetData>
    <row r="1" spans="1:14" ht="16.5" customHeight="1">
      <c r="A1" s="174"/>
      <c r="B1" s="175"/>
      <c r="C1" s="175"/>
      <c r="D1" s="175"/>
      <c r="E1" s="175"/>
      <c r="F1" s="175"/>
      <c r="G1" s="175"/>
      <c r="H1" s="176"/>
      <c r="I1" s="176"/>
      <c r="J1" s="176"/>
      <c r="K1" s="176"/>
      <c r="L1" s="176"/>
      <c r="M1" s="177"/>
    </row>
    <row r="2" spans="1:14" ht="16.5" customHeight="1">
      <c r="A2" s="178" t="s">
        <v>757</v>
      </c>
      <c r="B2" s="23"/>
      <c r="C2" s="23"/>
      <c r="D2" s="169"/>
      <c r="E2" s="169"/>
      <c r="F2" s="169"/>
      <c r="G2" s="23"/>
      <c r="H2" s="179"/>
      <c r="I2" s="179"/>
      <c r="J2" s="180" t="s">
        <v>758</v>
      </c>
      <c r="K2" s="179"/>
      <c r="L2" s="179"/>
      <c r="M2" s="181"/>
    </row>
    <row r="3" spans="1:14" ht="16.5" customHeight="1">
      <c r="A3" s="24"/>
      <c r="B3" s="50"/>
      <c r="C3" s="23"/>
      <c r="D3" s="23"/>
      <c r="E3" s="23"/>
      <c r="F3" s="23"/>
      <c r="G3" s="23"/>
      <c r="H3" s="179"/>
      <c r="I3" s="179"/>
      <c r="J3" s="179"/>
      <c r="K3" s="179"/>
      <c r="L3" s="179"/>
      <c r="M3" s="181"/>
    </row>
    <row r="4" spans="1:14" ht="16.5" customHeight="1">
      <c r="A4" s="25"/>
      <c r="B4" s="182"/>
      <c r="C4" s="182"/>
      <c r="D4" s="182"/>
      <c r="E4" s="182"/>
      <c r="F4" s="182"/>
      <c r="G4" s="182"/>
      <c r="H4" s="183"/>
      <c r="I4" s="183"/>
      <c r="J4" s="183"/>
      <c r="K4" s="183"/>
      <c r="L4" s="183"/>
      <c r="M4" s="184"/>
    </row>
    <row r="5" spans="1:14" ht="32.25" customHeight="1">
      <c r="A5" s="51" t="s">
        <v>225</v>
      </c>
      <c r="B5" s="52" t="s">
        <v>720</v>
      </c>
      <c r="C5" s="26"/>
      <c r="D5" s="27"/>
      <c r="E5" s="27"/>
      <c r="F5" s="27"/>
      <c r="G5" s="108"/>
      <c r="H5" s="27"/>
      <c r="I5" s="27"/>
      <c r="J5" s="27"/>
      <c r="K5" s="27"/>
      <c r="L5" s="27"/>
      <c r="M5" s="28"/>
    </row>
    <row r="6" spans="1:14" ht="32.25" customHeight="1">
      <c r="A6" s="51" t="s">
        <v>226</v>
      </c>
      <c r="B6" s="52" t="s">
        <v>753</v>
      </c>
      <c r="C6" s="26"/>
      <c r="D6" s="27"/>
      <c r="E6" s="27"/>
      <c r="F6" s="27"/>
      <c r="G6" s="27"/>
      <c r="H6" s="27"/>
      <c r="I6" s="27"/>
      <c r="J6" s="27"/>
      <c r="K6" s="27"/>
      <c r="L6" s="27"/>
      <c r="M6" s="28"/>
    </row>
    <row r="7" spans="1:14" ht="32.25" customHeight="1">
      <c r="A7" s="189" t="s">
        <v>227</v>
      </c>
      <c r="B7" s="190"/>
      <c r="C7" s="191"/>
      <c r="D7" s="192">
        <f>総括書!I8</f>
        <v>0</v>
      </c>
      <c r="E7" s="193"/>
      <c r="F7" s="193"/>
      <c r="G7" s="54"/>
      <c r="H7" s="27"/>
      <c r="I7" s="27"/>
      <c r="J7" s="27"/>
      <c r="K7" s="27"/>
      <c r="L7" s="27"/>
      <c r="M7" s="28"/>
    </row>
    <row r="8" spans="1:14" ht="32.25" customHeight="1">
      <c r="A8" s="189" t="s">
        <v>228</v>
      </c>
      <c r="B8" s="190"/>
      <c r="C8" s="191"/>
      <c r="D8" s="192">
        <f>SUM(G26:G27)</f>
        <v>0</v>
      </c>
      <c r="E8" s="193"/>
      <c r="F8" s="193"/>
      <c r="G8" s="54"/>
      <c r="H8" s="27"/>
      <c r="I8" s="27"/>
      <c r="J8" s="27"/>
      <c r="K8" s="27"/>
      <c r="L8" s="27"/>
      <c r="M8" s="28"/>
      <c r="N8" s="29"/>
    </row>
    <row r="9" spans="1:14" ht="32.25" customHeight="1">
      <c r="A9" s="189" t="s">
        <v>229</v>
      </c>
      <c r="B9" s="194"/>
      <c r="C9" s="195"/>
      <c r="D9" s="192">
        <f>SUM(H26:H27)</f>
        <v>0</v>
      </c>
      <c r="E9" s="193"/>
      <c r="F9" s="193"/>
      <c r="G9" s="54"/>
      <c r="H9" s="27"/>
      <c r="I9" s="27"/>
      <c r="J9" s="27"/>
      <c r="K9" s="27"/>
      <c r="L9" s="27"/>
      <c r="M9" s="28"/>
      <c r="N9" s="29"/>
    </row>
    <row r="10" spans="1:14" ht="18.75" customHeight="1">
      <c r="A10" s="55" t="s">
        <v>230</v>
      </c>
      <c r="B10" s="30"/>
      <c r="C10" s="37"/>
      <c r="D10" s="30"/>
      <c r="E10" s="30"/>
      <c r="F10" s="30"/>
      <c r="G10" s="30"/>
      <c r="H10" s="30"/>
      <c r="I10" s="30"/>
      <c r="J10" s="30"/>
      <c r="K10" s="30"/>
      <c r="L10" s="30"/>
      <c r="M10" s="31"/>
      <c r="N10" s="29"/>
    </row>
    <row r="11" spans="1:14" ht="18.75" customHeight="1">
      <c r="A11" s="32"/>
      <c r="B11" s="33"/>
      <c r="C11" s="63" t="s">
        <v>255</v>
      </c>
      <c r="D11" s="57"/>
      <c r="E11" s="57"/>
      <c r="F11" s="57"/>
      <c r="G11" s="57"/>
      <c r="H11" s="57"/>
      <c r="I11" s="57"/>
      <c r="J11" s="57"/>
      <c r="K11" s="57"/>
      <c r="L11" s="57"/>
      <c r="M11" s="56"/>
      <c r="N11" s="29"/>
    </row>
    <row r="12" spans="1:14" ht="18.75" customHeight="1">
      <c r="A12" s="34"/>
      <c r="B12" s="35"/>
      <c r="C12" s="63" t="s">
        <v>256</v>
      </c>
      <c r="D12" s="57"/>
      <c r="E12" s="57"/>
      <c r="F12" s="57"/>
      <c r="G12" s="57"/>
      <c r="H12" s="57"/>
      <c r="I12" s="57"/>
      <c r="J12" s="57"/>
      <c r="K12" s="57"/>
      <c r="L12" s="57"/>
      <c r="M12" s="56"/>
      <c r="N12" s="29"/>
    </row>
    <row r="13" spans="1:14" ht="18.75" customHeight="1">
      <c r="A13" s="36"/>
      <c r="B13" s="37"/>
      <c r="C13" s="63"/>
      <c r="D13" s="57"/>
      <c r="E13" s="57"/>
      <c r="F13" s="57"/>
      <c r="G13" s="57"/>
      <c r="H13" s="57"/>
      <c r="I13" s="57"/>
      <c r="J13" s="57"/>
      <c r="K13" s="57"/>
      <c r="L13" s="57"/>
      <c r="M13" s="56"/>
      <c r="N13" s="29"/>
    </row>
    <row r="14" spans="1:14" ht="18.75" customHeight="1">
      <c r="A14" s="34"/>
      <c r="B14" s="35"/>
      <c r="C14" s="63"/>
      <c r="D14" s="57"/>
      <c r="E14" s="57"/>
      <c r="F14" s="57"/>
      <c r="G14" s="57"/>
      <c r="H14" s="57"/>
      <c r="I14" s="57"/>
      <c r="J14" s="57"/>
      <c r="K14" s="57"/>
      <c r="L14" s="57"/>
      <c r="M14" s="56"/>
      <c r="N14" s="29"/>
    </row>
    <row r="15" spans="1:14" ht="18.75" customHeight="1">
      <c r="A15" s="34"/>
      <c r="B15" s="35"/>
      <c r="C15" s="63"/>
      <c r="D15" s="57"/>
      <c r="E15" s="57"/>
      <c r="F15" s="57"/>
      <c r="G15" s="57"/>
      <c r="H15" s="57"/>
      <c r="I15" s="57"/>
      <c r="J15" s="57"/>
      <c r="K15" s="57"/>
      <c r="L15" s="57"/>
      <c r="M15" s="56"/>
      <c r="N15" s="29"/>
    </row>
    <row r="16" spans="1:14" ht="13.5" customHeight="1">
      <c r="A16" s="38"/>
      <c r="B16" s="39"/>
      <c r="C16" s="63"/>
      <c r="D16" s="57"/>
      <c r="E16" s="57"/>
      <c r="F16" s="57"/>
      <c r="G16" s="57"/>
      <c r="H16" s="57"/>
      <c r="I16" s="57"/>
      <c r="J16" s="57"/>
      <c r="K16" s="57"/>
      <c r="L16" s="57"/>
      <c r="M16" s="56"/>
    </row>
    <row r="17" spans="1:14" ht="13.5" customHeight="1">
      <c r="A17" s="34"/>
      <c r="B17" s="40"/>
      <c r="C17" s="57"/>
      <c r="D17" s="57"/>
      <c r="E17" s="57"/>
      <c r="F17" s="57"/>
      <c r="G17" s="57"/>
      <c r="H17" s="57"/>
      <c r="I17" s="57"/>
      <c r="J17" s="57"/>
      <c r="K17" s="57"/>
      <c r="L17" s="57"/>
      <c r="M17" s="56"/>
    </row>
    <row r="18" spans="1:14" ht="13.5" customHeight="1">
      <c r="A18" s="38"/>
      <c r="B18" s="41"/>
      <c r="C18" s="57"/>
      <c r="D18" s="57"/>
      <c r="E18" s="57"/>
      <c r="F18" s="57"/>
      <c r="G18" s="57"/>
      <c r="H18" s="57"/>
      <c r="I18" s="57"/>
      <c r="J18" s="57"/>
      <c r="K18" s="57"/>
      <c r="L18" s="57"/>
      <c r="M18" s="56"/>
    </row>
    <row r="19" spans="1:14" ht="13.5" hidden="1" customHeight="1">
      <c r="A19" s="34"/>
      <c r="B19" s="35"/>
      <c r="C19" s="57"/>
      <c r="D19" s="57"/>
      <c r="E19" s="57"/>
      <c r="F19" s="57"/>
      <c r="G19" s="57"/>
      <c r="H19" s="57"/>
      <c r="I19" s="57"/>
      <c r="J19" s="57"/>
      <c r="K19" s="57"/>
      <c r="L19" s="57"/>
      <c r="M19" s="56"/>
    </row>
    <row r="20" spans="1:14" ht="13.5" hidden="1" customHeight="1">
      <c r="A20" s="42"/>
      <c r="B20" s="35"/>
      <c r="C20" s="57"/>
      <c r="D20" s="57"/>
      <c r="E20" s="57"/>
      <c r="F20" s="57"/>
      <c r="G20" s="57"/>
      <c r="H20" s="57"/>
      <c r="I20" s="57"/>
      <c r="J20" s="57"/>
      <c r="K20" s="57"/>
      <c r="L20" s="57"/>
      <c r="M20" s="56"/>
    </row>
    <row r="21" spans="1:14" ht="13.5" hidden="1" customHeight="1">
      <c r="A21" s="43"/>
      <c r="B21" s="44"/>
      <c r="C21" s="58"/>
      <c r="D21" s="58"/>
      <c r="E21" s="58"/>
      <c r="F21" s="58"/>
      <c r="G21" s="58"/>
      <c r="H21" s="58"/>
      <c r="I21" s="58"/>
      <c r="J21" s="58"/>
      <c r="K21" s="58"/>
      <c r="L21" s="58"/>
      <c r="M21" s="59"/>
    </row>
    <row r="22" spans="1:14" ht="18.75" customHeight="1">
      <c r="A22" s="60" t="s">
        <v>231</v>
      </c>
      <c r="B22" s="186">
        <v>45380</v>
      </c>
      <c r="C22" s="187"/>
      <c r="D22" s="187"/>
      <c r="E22" s="187"/>
      <c r="F22" s="188"/>
      <c r="G22" s="53"/>
      <c r="H22" s="27"/>
      <c r="I22" s="27"/>
      <c r="J22" s="27"/>
      <c r="K22" s="27"/>
      <c r="L22" s="27"/>
      <c r="M22" s="28"/>
    </row>
    <row r="23" spans="1:14" ht="18.75" customHeight="1">
      <c r="A23" s="61" t="s">
        <v>232</v>
      </c>
      <c r="B23" s="45"/>
      <c r="C23" s="45"/>
      <c r="D23" s="45"/>
      <c r="E23" s="45"/>
      <c r="F23" s="45"/>
      <c r="G23" s="62"/>
      <c r="H23" s="45"/>
      <c r="I23" s="45"/>
      <c r="J23" s="45"/>
      <c r="K23" s="45"/>
      <c r="L23" s="45"/>
      <c r="M23" s="46"/>
    </row>
    <row r="25" spans="1:14">
      <c r="D25" s="164"/>
      <c r="G25" s="22" t="s">
        <v>712</v>
      </c>
      <c r="H25" s="22" t="s">
        <v>713</v>
      </c>
    </row>
    <row r="26" spans="1:14">
      <c r="D26" s="22" t="s">
        <v>242</v>
      </c>
      <c r="G26" s="165">
        <f>総括内訳書1影響評価内訳書!I13</f>
        <v>0</v>
      </c>
      <c r="H26" s="165">
        <f>総括内訳書1影響評価内訳書!I14</f>
        <v>0</v>
      </c>
    </row>
    <row r="27" spans="1:14">
      <c r="D27" s="22" t="s">
        <v>711</v>
      </c>
      <c r="G27" s="164">
        <f>総括内訳書2都市計画!I10</f>
        <v>0</v>
      </c>
      <c r="H27" s="164">
        <f>総括内訳書2都市計画!I11</f>
        <v>0</v>
      </c>
    </row>
    <row r="29" spans="1:14">
      <c r="B29" s="47"/>
      <c r="C29" s="47"/>
      <c r="D29" s="47"/>
      <c r="E29" s="47"/>
      <c r="F29" s="47"/>
      <c r="G29" s="47"/>
      <c r="H29" s="47"/>
      <c r="I29" s="47"/>
      <c r="J29" s="47"/>
      <c r="K29" s="47"/>
      <c r="L29" s="47"/>
      <c r="M29" s="47"/>
      <c r="N29" s="47"/>
    </row>
    <row r="30" spans="1:14">
      <c r="B30" s="48"/>
      <c r="C30" s="49"/>
      <c r="D30" s="49"/>
      <c r="E30" s="49"/>
      <c r="F30" s="49"/>
      <c r="G30" s="49"/>
      <c r="H30" s="49"/>
      <c r="I30" s="49"/>
      <c r="J30" s="49"/>
      <c r="K30" s="49"/>
      <c r="L30" s="49"/>
      <c r="M30" s="49"/>
      <c r="N30" s="49"/>
    </row>
    <row r="31" spans="1:14">
      <c r="B31" s="48"/>
      <c r="C31" s="48"/>
      <c r="D31" s="48"/>
      <c r="E31" s="48"/>
      <c r="F31" s="48"/>
      <c r="G31" s="48"/>
      <c r="H31" s="48"/>
      <c r="I31" s="48"/>
      <c r="J31" s="48"/>
      <c r="K31" s="48"/>
      <c r="L31" s="48"/>
      <c r="M31" s="48"/>
      <c r="N31" s="48"/>
    </row>
  </sheetData>
  <mergeCells count="7">
    <mergeCell ref="B22:F22"/>
    <mergeCell ref="A7:C7"/>
    <mergeCell ref="D7:F7"/>
    <mergeCell ref="A8:C8"/>
    <mergeCell ref="D8:F8"/>
    <mergeCell ref="A9:C9"/>
    <mergeCell ref="D9:F9"/>
  </mergeCells>
  <phoneticPr fontId="2"/>
  <pageMargins left="0.74803149606299213" right="0.74803149606299213" top="0.98425196850393704" bottom="0.98425196850393704" header="0" footer="0"/>
  <pageSetup paperSize="9" orientation="landscape" r:id="rId1"/>
  <headerFooter differentFirst="1" scaleWithDoc="0" alignWithMargins="0">
    <oddHeader>&amp;L
（様式９）</oddHeader>
    <oddFooter>&amp;R環境影響評価等</oddFooter>
    <firstHeader>&amp;L&amp;12
（様式９）</firstHeader>
    <firstFooter>&amp;R環境影響評価等</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J15"/>
  <sheetViews>
    <sheetView zoomScaleNormal="100" workbookViewId="0">
      <selection activeCell="C11" sqref="C11"/>
    </sheetView>
  </sheetViews>
  <sheetFormatPr defaultRowHeight="13.5"/>
  <cols>
    <col min="1" max="1" width="8.25" style="12" customWidth="1"/>
    <col min="2" max="2" width="34.25" style="12" customWidth="1"/>
    <col min="3" max="8" width="8.5" style="12" customWidth="1"/>
    <col min="9" max="9" width="13.625" style="12" customWidth="1"/>
    <col min="10" max="10" width="17" style="12" customWidth="1"/>
    <col min="11" max="16384" width="9" style="12"/>
  </cols>
  <sheetData>
    <row r="1" spans="2:10">
      <c r="B1" s="208" t="s">
        <v>165</v>
      </c>
      <c r="C1" s="208"/>
      <c r="D1" s="208"/>
      <c r="E1" s="208"/>
      <c r="F1" s="208"/>
      <c r="G1" s="208"/>
      <c r="H1" s="208"/>
      <c r="I1" s="208"/>
      <c r="J1" s="208"/>
    </row>
    <row r="2" spans="2:10">
      <c r="J2" s="18" t="s">
        <v>332</v>
      </c>
    </row>
    <row r="3" spans="2:10" ht="3" customHeight="1"/>
    <row r="4" spans="2:10" ht="23.1" customHeight="1">
      <c r="B4" s="205" t="s">
        <v>24</v>
      </c>
      <c r="C4" s="212"/>
      <c r="D4" s="212"/>
      <c r="E4" s="212"/>
      <c r="F4" s="212"/>
      <c r="G4" s="212"/>
      <c r="H4" s="212"/>
      <c r="I4" s="212"/>
      <c r="J4" s="213"/>
    </row>
    <row r="5" spans="2:10" ht="32.1" customHeight="1">
      <c r="B5" s="209" t="s">
        <v>7</v>
      </c>
      <c r="C5" s="15" t="s">
        <v>724</v>
      </c>
      <c r="D5" s="14" t="s">
        <v>9</v>
      </c>
      <c r="E5" s="10" t="s">
        <v>25</v>
      </c>
      <c r="F5" s="10" t="s">
        <v>26</v>
      </c>
      <c r="G5" s="106" t="s">
        <v>27</v>
      </c>
      <c r="H5" s="10" t="s">
        <v>28</v>
      </c>
      <c r="I5" s="209" t="s">
        <v>14</v>
      </c>
      <c r="J5" s="209" t="s">
        <v>15</v>
      </c>
    </row>
    <row r="6" spans="2:10" ht="19.5" customHeight="1">
      <c r="B6" s="210"/>
      <c r="C6" s="97"/>
      <c r="D6" s="97">
        <f>人件費単価表!L3</f>
        <v>0</v>
      </c>
      <c r="E6" s="97">
        <f>人件費単価表!M3</f>
        <v>0</v>
      </c>
      <c r="F6" s="97">
        <f>人件費単価表!N3</f>
        <v>0</v>
      </c>
      <c r="G6" s="97">
        <f>人件費単価表!O3</f>
        <v>0</v>
      </c>
      <c r="H6" s="97">
        <f>人件費単価表!P3</f>
        <v>0</v>
      </c>
      <c r="I6" s="210"/>
      <c r="J6" s="210"/>
    </row>
    <row r="7" spans="2:10" ht="17.100000000000001" customHeight="1">
      <c r="B7" s="2" t="s">
        <v>29</v>
      </c>
      <c r="C7" s="119"/>
      <c r="D7" s="119"/>
      <c r="E7" s="119"/>
      <c r="F7" s="119"/>
      <c r="G7" s="119"/>
      <c r="H7" s="119"/>
      <c r="I7" s="109">
        <f>C$6*C7+D$6*D7+E$6*E7+F$6*F7+G$6*G7+H$6*H7</f>
        <v>0</v>
      </c>
      <c r="J7" s="6"/>
    </row>
    <row r="8" spans="2:10" ht="18" customHeight="1">
      <c r="B8" s="2" t="s">
        <v>30</v>
      </c>
      <c r="C8" s="119"/>
      <c r="D8" s="119"/>
      <c r="E8" s="119"/>
      <c r="F8" s="119"/>
      <c r="G8" s="119"/>
      <c r="H8" s="119"/>
      <c r="I8" s="109">
        <f>C$6*C8+D$6*D8+E$6*E8+F$6*F8+G$6*G8+H$6*H8</f>
        <v>0</v>
      </c>
      <c r="J8" s="3"/>
    </row>
    <row r="9" spans="2:10" ht="18" customHeight="1">
      <c r="B9" s="2" t="s">
        <v>31</v>
      </c>
      <c r="C9" s="119"/>
      <c r="D9" s="119"/>
      <c r="E9" s="119"/>
      <c r="F9" s="119"/>
      <c r="G9" s="119"/>
      <c r="H9" s="119"/>
      <c r="I9" s="109"/>
      <c r="J9" s="6"/>
    </row>
    <row r="10" spans="2:10" ht="18" customHeight="1">
      <c r="B10" s="2" t="s">
        <v>32</v>
      </c>
      <c r="C10" s="119"/>
      <c r="D10" s="119"/>
      <c r="E10" s="119"/>
      <c r="F10" s="119"/>
      <c r="G10" s="119"/>
      <c r="H10" s="119"/>
      <c r="I10" s="109">
        <f>C$6*C10+D$6*D10+E$6*E10+F$6*F10+G$6*G10+H$6*H10</f>
        <v>0</v>
      </c>
      <c r="J10" s="3"/>
    </row>
    <row r="11" spans="2:10" ht="17.100000000000001" customHeight="1">
      <c r="B11" s="2" t="s">
        <v>33</v>
      </c>
      <c r="C11" s="119"/>
      <c r="D11" s="119"/>
      <c r="E11" s="119"/>
      <c r="F11" s="119"/>
      <c r="G11" s="119"/>
      <c r="H11" s="119"/>
      <c r="I11" s="109">
        <f>C$6*C11+D$6*D11+E$6*E11+F$6*F11+G$6*G11+H$6*H11</f>
        <v>0</v>
      </c>
      <c r="J11" s="3"/>
    </row>
    <row r="12" spans="2:10" ht="18" customHeight="1">
      <c r="B12" s="2" t="s">
        <v>34</v>
      </c>
      <c r="C12" s="119"/>
      <c r="D12" s="119"/>
      <c r="E12" s="119"/>
      <c r="F12" s="119"/>
      <c r="G12" s="119"/>
      <c r="H12" s="119"/>
      <c r="I12" s="109">
        <f>C$6*C12+D$6*D12+E$6*E12+F$6*F12+G$6*G12+H$6*H12</f>
        <v>0</v>
      </c>
      <c r="J12" s="3"/>
    </row>
    <row r="13" spans="2:10" ht="18" customHeight="1">
      <c r="B13" s="2" t="s">
        <v>35</v>
      </c>
      <c r="C13" s="119"/>
      <c r="D13" s="119"/>
      <c r="E13" s="119"/>
      <c r="F13" s="119"/>
      <c r="G13" s="119"/>
      <c r="H13" s="119"/>
      <c r="I13" s="109">
        <f>C$6*C13+D$6*D13+E$6*E13+F$6*F13+G$6*G13+H$6*H13</f>
        <v>0</v>
      </c>
      <c r="J13" s="6"/>
    </row>
    <row r="14" spans="2:10" ht="17.100000000000001" customHeight="1">
      <c r="B14" s="2" t="s">
        <v>36</v>
      </c>
      <c r="C14" s="119"/>
      <c r="D14" s="119"/>
      <c r="E14" s="119"/>
      <c r="F14" s="119"/>
      <c r="G14" s="119"/>
      <c r="H14" s="119"/>
      <c r="I14" s="109">
        <f>C$6*C14+D$6*D14+E$6*E14+F$6*F14+G$6*G14+H$6*H14</f>
        <v>0</v>
      </c>
      <c r="J14" s="3"/>
    </row>
    <row r="15" spans="2:10" ht="18" customHeight="1">
      <c r="B15" s="2" t="s">
        <v>37</v>
      </c>
      <c r="C15" s="173">
        <f t="shared" ref="C15:H15" si="0">SUM(C7:C14)</f>
        <v>0</v>
      </c>
      <c r="D15" s="173">
        <f t="shared" si="0"/>
        <v>0</v>
      </c>
      <c r="E15" s="173">
        <f t="shared" si="0"/>
        <v>0</v>
      </c>
      <c r="F15" s="173">
        <f t="shared" si="0"/>
        <v>0</v>
      </c>
      <c r="G15" s="173">
        <f t="shared" si="0"/>
        <v>0</v>
      </c>
      <c r="H15" s="173">
        <f t="shared" si="0"/>
        <v>0</v>
      </c>
      <c r="I15" s="104">
        <f>SUM(I7:I14)</f>
        <v>0</v>
      </c>
      <c r="J15" s="6"/>
    </row>
  </sheetData>
  <mergeCells count="5">
    <mergeCell ref="B4:J4"/>
    <mergeCell ref="B1:J1"/>
    <mergeCell ref="B5:B6"/>
    <mergeCell ref="I5:I6"/>
    <mergeCell ref="J5:J6"/>
  </mergeCells>
  <phoneticPr fontId="3"/>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H21"/>
  <sheetViews>
    <sheetView view="pageBreakPreview" zoomScale="96" zoomScaleNormal="100" zoomScaleSheetLayoutView="96" workbookViewId="0">
      <selection activeCell="C11" sqref="C11"/>
    </sheetView>
  </sheetViews>
  <sheetFormatPr defaultRowHeight="13.5"/>
  <cols>
    <col min="1" max="1" width="6.375" customWidth="1"/>
    <col min="2" max="2" width="19.75" customWidth="1"/>
    <col min="3" max="3" width="23.875" customWidth="1"/>
    <col min="4" max="4" width="10.5" customWidth="1"/>
    <col min="5" max="5" width="7.375" customWidth="1"/>
    <col min="6" max="7" width="12.625" customWidth="1"/>
    <col min="8" max="8" width="28.5" customWidth="1"/>
  </cols>
  <sheetData>
    <row r="1" spans="2:8">
      <c r="B1" s="215" t="s">
        <v>334</v>
      </c>
      <c r="C1" s="216"/>
      <c r="D1" s="216"/>
      <c r="E1" s="216"/>
      <c r="F1" s="216"/>
      <c r="G1" s="216"/>
      <c r="H1" s="216"/>
    </row>
    <row r="2" spans="2:8">
      <c r="H2" s="18" t="s">
        <v>721</v>
      </c>
    </row>
    <row r="3" spans="2:8" ht="5.0999999999999996" customHeight="1"/>
    <row r="4" spans="2:8" ht="27" customHeight="1">
      <c r="B4" s="203" t="s">
        <v>38</v>
      </c>
      <c r="C4" s="214"/>
      <c r="D4" s="10" t="s">
        <v>39</v>
      </c>
      <c r="E4" s="10" t="s">
        <v>40</v>
      </c>
      <c r="F4" s="10" t="s">
        <v>41</v>
      </c>
      <c r="G4" s="10" t="s">
        <v>42</v>
      </c>
      <c r="H4" s="10" t="s">
        <v>43</v>
      </c>
    </row>
    <row r="5" spans="2:8" s="12" customFormat="1" ht="14.25" customHeight="1">
      <c r="B5" s="2" t="s">
        <v>163</v>
      </c>
      <c r="C5" s="6"/>
      <c r="D5" s="6"/>
      <c r="E5" s="6"/>
      <c r="F5" s="6"/>
      <c r="G5" s="125">
        <f>'1-3-2-1-1'!I13</f>
        <v>0</v>
      </c>
      <c r="H5" s="2" t="s">
        <v>722</v>
      </c>
    </row>
    <row r="6" spans="2:8" s="12" customFormat="1">
      <c r="B6" s="7" t="s">
        <v>153</v>
      </c>
      <c r="C6" s="7"/>
      <c r="D6" s="7"/>
      <c r="E6" s="7"/>
      <c r="F6" s="7"/>
      <c r="G6" s="128"/>
      <c r="H6" s="7"/>
    </row>
    <row r="7" spans="2:8" s="12" customFormat="1">
      <c r="B7" s="8" t="s">
        <v>166</v>
      </c>
      <c r="C7" s="7"/>
      <c r="D7" s="9">
        <v>1</v>
      </c>
      <c r="E7" s="9" t="s">
        <v>309</v>
      </c>
      <c r="F7" s="127"/>
      <c r="G7" s="125">
        <f>D7*F7</f>
        <v>0</v>
      </c>
      <c r="H7" s="7"/>
    </row>
    <row r="8" spans="2:8">
      <c r="B8" s="8" t="s">
        <v>401</v>
      </c>
      <c r="C8" s="7"/>
      <c r="D8" s="9">
        <v>1</v>
      </c>
      <c r="E8" s="9" t="s">
        <v>309</v>
      </c>
      <c r="F8" s="127"/>
      <c r="G8" s="125">
        <f>D8*F8</f>
        <v>0</v>
      </c>
      <c r="H8" s="7"/>
    </row>
    <row r="9" spans="2:8">
      <c r="B9" s="8" t="s">
        <v>402</v>
      </c>
      <c r="C9" s="7"/>
      <c r="D9" s="9">
        <v>1</v>
      </c>
      <c r="E9" s="9" t="s">
        <v>309</v>
      </c>
      <c r="F9" s="127"/>
      <c r="G9" s="125">
        <f t="shared" ref="G9" si="0">D9*F9</f>
        <v>0</v>
      </c>
      <c r="H9" s="7"/>
    </row>
    <row r="10" spans="2:8" s="12" customFormat="1">
      <c r="B10" s="7" t="s">
        <v>22</v>
      </c>
      <c r="C10" s="7" t="s">
        <v>167</v>
      </c>
      <c r="D10" s="7">
        <v>10</v>
      </c>
      <c r="E10" s="7" t="s">
        <v>464</v>
      </c>
      <c r="F10" s="127"/>
      <c r="G10" s="125">
        <f t="shared" ref="G10:G18" si="1">D10*F10</f>
        <v>0</v>
      </c>
      <c r="H10" s="7" t="s">
        <v>175</v>
      </c>
    </row>
    <row r="11" spans="2:8" s="12" customFormat="1">
      <c r="B11" s="7"/>
      <c r="C11" s="7" t="s">
        <v>168</v>
      </c>
      <c r="D11" s="7">
        <v>10</v>
      </c>
      <c r="E11" s="7" t="s">
        <v>464</v>
      </c>
      <c r="F11" s="127"/>
      <c r="G11" s="125">
        <f t="shared" si="1"/>
        <v>0</v>
      </c>
      <c r="H11" s="7" t="s">
        <v>175</v>
      </c>
    </row>
    <row r="12" spans="2:8" s="12" customFormat="1">
      <c r="B12" s="7"/>
      <c r="C12" s="7" t="s">
        <v>169</v>
      </c>
      <c r="D12" s="7">
        <v>10</v>
      </c>
      <c r="E12" s="7" t="s">
        <v>464</v>
      </c>
      <c r="F12" s="127"/>
      <c r="G12" s="125">
        <f t="shared" si="1"/>
        <v>0</v>
      </c>
      <c r="H12" s="7" t="s">
        <v>175</v>
      </c>
    </row>
    <row r="13" spans="2:8" s="12" customFormat="1">
      <c r="B13" s="7"/>
      <c r="C13" s="7" t="s">
        <v>170</v>
      </c>
      <c r="D13" s="7">
        <v>10</v>
      </c>
      <c r="E13" s="7" t="s">
        <v>464</v>
      </c>
      <c r="F13" s="127"/>
      <c r="G13" s="125">
        <f t="shared" si="1"/>
        <v>0</v>
      </c>
      <c r="H13" s="7" t="s">
        <v>175</v>
      </c>
    </row>
    <row r="14" spans="2:8" s="12" customFormat="1">
      <c r="B14" s="7"/>
      <c r="C14" s="7" t="s">
        <v>171</v>
      </c>
      <c r="D14" s="7">
        <v>10</v>
      </c>
      <c r="E14" s="7" t="s">
        <v>464</v>
      </c>
      <c r="F14" s="127"/>
      <c r="G14" s="125">
        <f t="shared" si="1"/>
        <v>0</v>
      </c>
      <c r="H14" s="7" t="s">
        <v>176</v>
      </c>
    </row>
    <row r="15" spans="2:8" s="12" customFormat="1">
      <c r="B15" s="7"/>
      <c r="C15" s="7" t="s">
        <v>172</v>
      </c>
      <c r="D15" s="7">
        <v>10</v>
      </c>
      <c r="E15" s="7" t="s">
        <v>464</v>
      </c>
      <c r="F15" s="127"/>
      <c r="G15" s="125">
        <f t="shared" si="1"/>
        <v>0</v>
      </c>
      <c r="H15" s="7" t="s">
        <v>176</v>
      </c>
    </row>
    <row r="16" spans="2:8" s="12" customFormat="1">
      <c r="B16" s="7"/>
      <c r="C16" s="7" t="s">
        <v>173</v>
      </c>
      <c r="D16" s="7">
        <v>10</v>
      </c>
      <c r="E16" s="7" t="s">
        <v>464</v>
      </c>
      <c r="F16" s="127"/>
      <c r="G16" s="125">
        <f t="shared" si="1"/>
        <v>0</v>
      </c>
      <c r="H16" s="7" t="s">
        <v>176</v>
      </c>
    </row>
    <row r="17" spans="2:8" s="12" customFormat="1">
      <c r="B17" s="7"/>
      <c r="C17" s="7" t="s">
        <v>174</v>
      </c>
      <c r="D17" s="7">
        <v>2</v>
      </c>
      <c r="E17" s="7" t="s">
        <v>464</v>
      </c>
      <c r="F17" s="127"/>
      <c r="G17" s="125">
        <f t="shared" si="1"/>
        <v>0</v>
      </c>
      <c r="H17" s="7" t="s">
        <v>751</v>
      </c>
    </row>
    <row r="18" spans="2:8" s="12" customFormat="1">
      <c r="B18" s="7" t="s">
        <v>23</v>
      </c>
      <c r="C18" s="7" t="s">
        <v>760</v>
      </c>
      <c r="D18" s="103">
        <v>1</v>
      </c>
      <c r="E18" s="103" t="s">
        <v>312</v>
      </c>
      <c r="F18" s="126"/>
      <c r="G18" s="136">
        <f t="shared" si="1"/>
        <v>0</v>
      </c>
      <c r="H18" s="161"/>
    </row>
    <row r="19" spans="2:8" s="12" customFormat="1">
      <c r="B19" s="7" t="s">
        <v>164</v>
      </c>
      <c r="C19" s="7"/>
      <c r="D19" s="103"/>
      <c r="E19" s="103"/>
      <c r="F19" s="103"/>
      <c r="G19" s="122">
        <f>SUM(G5:G18)</f>
        <v>0</v>
      </c>
      <c r="H19" s="7"/>
    </row>
    <row r="20" spans="2:8">
      <c r="B20" s="12"/>
      <c r="C20" s="12"/>
      <c r="D20" s="12"/>
      <c r="E20" s="12"/>
      <c r="F20" s="12"/>
      <c r="G20" s="12"/>
      <c r="H20" s="12"/>
    </row>
    <row r="21" spans="2:8">
      <c r="B21" s="12"/>
      <c r="C21" s="12"/>
      <c r="D21" s="12"/>
      <c r="E21" s="12"/>
      <c r="F21" s="12"/>
      <c r="G21" s="12"/>
      <c r="H21" s="12"/>
    </row>
  </sheetData>
  <mergeCells count="2">
    <mergeCell ref="B4:C4"/>
    <mergeCell ref="B1:H1"/>
  </mergeCells>
  <phoneticPr fontId="3"/>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J13"/>
  <sheetViews>
    <sheetView view="pageBreakPreview" zoomScale="87" zoomScaleNormal="100" zoomScaleSheetLayoutView="87"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15" t="s">
        <v>165</v>
      </c>
      <c r="C1" s="216"/>
      <c r="D1" s="216"/>
      <c r="E1" s="216"/>
      <c r="F1" s="216"/>
      <c r="G1" s="216"/>
      <c r="H1" s="216"/>
      <c r="I1" s="216"/>
      <c r="J1" s="216"/>
    </row>
    <row r="2" spans="2:10">
      <c r="J2" s="18" t="s">
        <v>333</v>
      </c>
    </row>
    <row r="3" spans="2:10" ht="3" customHeight="1"/>
    <row r="4" spans="2:10" ht="23.1" customHeight="1">
      <c r="B4" s="205" t="s">
        <v>714</v>
      </c>
      <c r="C4" s="206"/>
      <c r="D4" s="206"/>
      <c r="E4" s="206"/>
      <c r="F4" s="206"/>
      <c r="G4" s="206"/>
      <c r="H4" s="206"/>
      <c r="I4" s="206"/>
      <c r="J4" s="207"/>
    </row>
    <row r="5" spans="2:10" ht="32.1" customHeight="1">
      <c r="B5" s="209" t="s">
        <v>7</v>
      </c>
      <c r="C5" s="13" t="s">
        <v>724</v>
      </c>
      <c r="D5" s="14" t="s">
        <v>9</v>
      </c>
      <c r="E5" s="10" t="s">
        <v>25</v>
      </c>
      <c r="F5" s="10" t="s">
        <v>26</v>
      </c>
      <c r="G5" s="106" t="s">
        <v>27</v>
      </c>
      <c r="H5" s="10" t="s">
        <v>28</v>
      </c>
      <c r="I5" s="209" t="s">
        <v>14</v>
      </c>
      <c r="J5" s="209" t="s">
        <v>15</v>
      </c>
    </row>
    <row r="6" spans="2:10" ht="19.5" customHeight="1">
      <c r="B6" s="210"/>
      <c r="C6" s="97"/>
      <c r="D6" s="97">
        <f>人件費単価表!L3</f>
        <v>0</v>
      </c>
      <c r="E6" s="97">
        <f>人件費単価表!M3</f>
        <v>0</v>
      </c>
      <c r="F6" s="97">
        <f>人件費単価表!N3</f>
        <v>0</v>
      </c>
      <c r="G6" s="97">
        <f>人件費単価表!O3</f>
        <v>0</v>
      </c>
      <c r="H6" s="97">
        <f>人件費単価表!P3</f>
        <v>0</v>
      </c>
      <c r="I6" s="210"/>
      <c r="J6" s="210"/>
    </row>
    <row r="7" spans="2:10" ht="17.100000000000001" customHeight="1">
      <c r="B7" s="2" t="s">
        <v>44</v>
      </c>
      <c r="C7" s="123"/>
      <c r="D7" s="123"/>
      <c r="E7" s="123"/>
      <c r="F7" s="123"/>
      <c r="G7" s="123"/>
      <c r="H7" s="123"/>
      <c r="I7" s="100">
        <f t="shared" ref="I7:I12" si="0">C$6*C7+D$6*D7+E$6*E7+F$6*F7+G$6*G7+H$6*H7</f>
        <v>0</v>
      </c>
      <c r="J7" s="1"/>
    </row>
    <row r="8" spans="2:10" ht="18" customHeight="1">
      <c r="B8" s="2" t="s">
        <v>45</v>
      </c>
      <c r="C8" s="123"/>
      <c r="D8" s="123"/>
      <c r="E8" s="123"/>
      <c r="F8" s="123"/>
      <c r="G8" s="123"/>
      <c r="H8" s="123"/>
      <c r="I8" s="100">
        <f t="shared" si="0"/>
        <v>0</v>
      </c>
      <c r="J8" s="1"/>
    </row>
    <row r="9" spans="2:10" ht="18" customHeight="1">
      <c r="B9" s="2" t="s">
        <v>46</v>
      </c>
      <c r="C9" s="123"/>
      <c r="D9" s="123"/>
      <c r="E9" s="123"/>
      <c r="F9" s="123"/>
      <c r="G9" s="123"/>
      <c r="H9" s="123"/>
      <c r="I9" s="100">
        <f t="shared" si="0"/>
        <v>0</v>
      </c>
      <c r="J9" s="3"/>
    </row>
    <row r="10" spans="2:10" ht="18" customHeight="1">
      <c r="B10" s="2" t="s">
        <v>47</v>
      </c>
      <c r="C10" s="123"/>
      <c r="D10" s="123"/>
      <c r="E10" s="123"/>
      <c r="F10" s="123"/>
      <c r="G10" s="123"/>
      <c r="H10" s="123"/>
      <c r="I10" s="100">
        <f t="shared" si="0"/>
        <v>0</v>
      </c>
      <c r="J10" s="3"/>
    </row>
    <row r="11" spans="2:10" ht="17.100000000000001" customHeight="1">
      <c r="B11" s="2" t="s">
        <v>48</v>
      </c>
      <c r="C11" s="123"/>
      <c r="D11" s="123"/>
      <c r="E11" s="123"/>
      <c r="F11" s="123"/>
      <c r="G11" s="123"/>
      <c r="H11" s="123"/>
      <c r="I11" s="100">
        <f t="shared" si="0"/>
        <v>0</v>
      </c>
      <c r="J11" s="1"/>
    </row>
    <row r="12" spans="2:10" ht="18" customHeight="1">
      <c r="B12" s="2" t="s">
        <v>49</v>
      </c>
      <c r="C12" s="123"/>
      <c r="D12" s="123"/>
      <c r="E12" s="123"/>
      <c r="F12" s="123"/>
      <c r="G12" s="123"/>
      <c r="H12" s="123"/>
      <c r="I12" s="100">
        <f t="shared" si="0"/>
        <v>0</v>
      </c>
      <c r="J12" s="1"/>
    </row>
    <row r="13" spans="2:10" ht="18" customHeight="1">
      <c r="B13" s="2" t="s">
        <v>50</v>
      </c>
      <c r="C13" s="1">
        <f>SUM(C7:C12)</f>
        <v>0</v>
      </c>
      <c r="D13" s="1">
        <f t="shared" ref="D13:H13" si="1">SUM(D7:D12)</f>
        <v>0</v>
      </c>
      <c r="E13" s="1">
        <f t="shared" si="1"/>
        <v>0</v>
      </c>
      <c r="F13" s="1">
        <f t="shared" si="1"/>
        <v>0</v>
      </c>
      <c r="G13" s="1">
        <f t="shared" si="1"/>
        <v>0</v>
      </c>
      <c r="H13" s="1">
        <f t="shared" si="1"/>
        <v>0</v>
      </c>
      <c r="I13" s="98">
        <f>SUM(I7:I12)</f>
        <v>0</v>
      </c>
      <c r="J13" s="1"/>
    </row>
  </sheetData>
  <mergeCells count="5">
    <mergeCell ref="B4:J4"/>
    <mergeCell ref="B1:J1"/>
    <mergeCell ref="B5:B6"/>
    <mergeCell ref="I5:I6"/>
    <mergeCell ref="J5:J6"/>
  </mergeCells>
  <phoneticPr fontId="3"/>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H17"/>
  <sheetViews>
    <sheetView view="pageBreakPreview" zoomScaleNormal="100" zoomScaleSheetLayoutView="100" workbookViewId="0">
      <selection activeCell="C11" sqref="C11"/>
    </sheetView>
  </sheetViews>
  <sheetFormatPr defaultRowHeight="13.5"/>
  <cols>
    <col min="1" max="1" width="6.375" customWidth="1"/>
    <col min="2" max="2" width="19.75" customWidth="1"/>
    <col min="3" max="3" width="23.875" customWidth="1"/>
    <col min="4" max="4" width="10.5" customWidth="1"/>
    <col min="5" max="5" width="7.375" customWidth="1"/>
    <col min="6" max="7" width="12.625" customWidth="1"/>
    <col min="8" max="8" width="28.5" customWidth="1"/>
  </cols>
  <sheetData>
    <row r="1" spans="2:8">
      <c r="B1" s="215" t="s">
        <v>196</v>
      </c>
      <c r="C1" s="216"/>
      <c r="D1" s="216"/>
      <c r="E1" s="216"/>
      <c r="F1" s="216"/>
      <c r="G1" s="216"/>
      <c r="H1" s="216"/>
    </row>
    <row r="2" spans="2:8">
      <c r="H2" s="18" t="s">
        <v>336</v>
      </c>
    </row>
    <row r="3" spans="2:8" ht="5.0999999999999996" customHeight="1"/>
    <row r="4" spans="2:8" ht="27" customHeight="1">
      <c r="B4" s="203" t="s">
        <v>51</v>
      </c>
      <c r="C4" s="204"/>
      <c r="D4" s="10" t="s">
        <v>52</v>
      </c>
      <c r="E4" s="10" t="s">
        <v>53</v>
      </c>
      <c r="F4" s="10" t="s">
        <v>54</v>
      </c>
      <c r="G4" s="10" t="s">
        <v>55</v>
      </c>
      <c r="H4" s="10" t="s">
        <v>56</v>
      </c>
    </row>
    <row r="5" spans="2:8">
      <c r="B5" s="2" t="s">
        <v>163</v>
      </c>
      <c r="C5" s="6"/>
      <c r="D5" s="9">
        <v>1</v>
      </c>
      <c r="E5" s="9" t="s">
        <v>309</v>
      </c>
      <c r="F5" s="125"/>
      <c r="G5" s="109">
        <f>'1-3-3-1'!I12</f>
        <v>0</v>
      </c>
      <c r="H5" s="2" t="s">
        <v>338</v>
      </c>
    </row>
    <row r="6" spans="2:8">
      <c r="B6" s="7" t="s">
        <v>153</v>
      </c>
      <c r="C6" s="7"/>
      <c r="D6" s="9"/>
      <c r="E6" s="9"/>
      <c r="F6" s="128"/>
      <c r="G6" s="109"/>
      <c r="H6" s="7"/>
    </row>
    <row r="7" spans="2:8" ht="24">
      <c r="B7" s="8" t="s">
        <v>166</v>
      </c>
      <c r="C7" s="7" t="s">
        <v>177</v>
      </c>
      <c r="D7" s="7">
        <v>10</v>
      </c>
      <c r="E7" s="7" t="s">
        <v>337</v>
      </c>
      <c r="F7" s="128"/>
      <c r="G7" s="109">
        <f>D7*F7</f>
        <v>0</v>
      </c>
      <c r="H7" s="16" t="s">
        <v>182</v>
      </c>
    </row>
    <row r="8" spans="2:8" ht="24">
      <c r="B8" s="8"/>
      <c r="C8" s="7" t="s">
        <v>178</v>
      </c>
      <c r="D8" s="7">
        <v>10</v>
      </c>
      <c r="E8" s="7" t="s">
        <v>337</v>
      </c>
      <c r="F8" s="128"/>
      <c r="G8" s="109">
        <f>D8*F8</f>
        <v>0</v>
      </c>
      <c r="H8" s="16" t="s">
        <v>182</v>
      </c>
    </row>
    <row r="9" spans="2:8" ht="24">
      <c r="B9" s="8"/>
      <c r="C9" s="7" t="s">
        <v>179</v>
      </c>
      <c r="D9" s="7">
        <v>10</v>
      </c>
      <c r="E9" s="7" t="s">
        <v>337</v>
      </c>
      <c r="F9" s="128"/>
      <c r="G9" s="109">
        <f>D9*F9</f>
        <v>0</v>
      </c>
      <c r="H9" s="16" t="s">
        <v>182</v>
      </c>
    </row>
    <row r="10" spans="2:8" ht="24">
      <c r="B10" s="7"/>
      <c r="C10" s="7" t="s">
        <v>180</v>
      </c>
      <c r="D10" s="7">
        <v>2</v>
      </c>
      <c r="E10" s="7" t="s">
        <v>337</v>
      </c>
      <c r="F10" s="128"/>
      <c r="G10" s="109">
        <f>D10*F10</f>
        <v>0</v>
      </c>
      <c r="H10" s="16" t="s">
        <v>182</v>
      </c>
    </row>
    <row r="11" spans="2:8" ht="24">
      <c r="B11" s="7"/>
      <c r="C11" s="7" t="s">
        <v>181</v>
      </c>
      <c r="D11" s="7">
        <v>1</v>
      </c>
      <c r="E11" s="7" t="s">
        <v>337</v>
      </c>
      <c r="F11" s="128"/>
      <c r="G11" s="109">
        <f t="shared" ref="G11" si="0">D11*F11</f>
        <v>0</v>
      </c>
      <c r="H11" s="16" t="s">
        <v>182</v>
      </c>
    </row>
    <row r="12" spans="2:8">
      <c r="B12" s="8" t="s">
        <v>401</v>
      </c>
      <c r="C12" s="7"/>
      <c r="D12" s="9">
        <v>1</v>
      </c>
      <c r="E12" s="9" t="s">
        <v>309</v>
      </c>
      <c r="F12" s="128"/>
      <c r="G12" s="109">
        <f t="shared" ref="G12:G13" si="1">D12*F12</f>
        <v>0</v>
      </c>
      <c r="H12" s="7"/>
    </row>
    <row r="13" spans="2:8">
      <c r="B13" s="8" t="s">
        <v>402</v>
      </c>
      <c r="C13" s="7"/>
      <c r="D13" s="9">
        <v>1</v>
      </c>
      <c r="E13" s="9" t="s">
        <v>309</v>
      </c>
      <c r="F13" s="128"/>
      <c r="G13" s="109">
        <f t="shared" si="1"/>
        <v>0</v>
      </c>
      <c r="H13" s="7"/>
    </row>
    <row r="14" spans="2:8">
      <c r="B14" s="7" t="s">
        <v>465</v>
      </c>
      <c r="C14" s="7" t="s">
        <v>760</v>
      </c>
      <c r="D14" s="103">
        <v>1</v>
      </c>
      <c r="E14" s="103" t="s">
        <v>312</v>
      </c>
      <c r="F14" s="126"/>
      <c r="G14" s="136">
        <f>D14*F14</f>
        <v>0</v>
      </c>
      <c r="H14" s="163"/>
    </row>
    <row r="15" spans="2:8">
      <c r="B15" s="7" t="s">
        <v>164</v>
      </c>
      <c r="C15" s="7"/>
      <c r="D15" s="103"/>
      <c r="E15" s="103"/>
      <c r="F15" s="126"/>
      <c r="G15" s="126">
        <f>SUM(G5:G14)</f>
        <v>0</v>
      </c>
      <c r="H15" s="7"/>
    </row>
    <row r="16" spans="2:8">
      <c r="B16" s="12"/>
      <c r="C16" s="12"/>
      <c r="D16" s="12"/>
      <c r="E16" s="12"/>
      <c r="F16" s="12"/>
      <c r="G16" s="12"/>
      <c r="H16" s="12"/>
    </row>
    <row r="17" spans="2:8">
      <c r="B17" s="12"/>
      <c r="C17" s="12"/>
      <c r="D17" s="12"/>
      <c r="E17" s="12"/>
      <c r="F17" s="12"/>
      <c r="G17" s="12"/>
      <c r="H17" s="12"/>
    </row>
  </sheetData>
  <mergeCells count="2">
    <mergeCell ref="B4:C4"/>
    <mergeCell ref="B1:H1"/>
  </mergeCells>
  <phoneticPr fontId="3"/>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J12"/>
  <sheetViews>
    <sheetView view="pageBreakPreview" zoomScale="98" zoomScaleNormal="100" zoomScaleSheetLayoutView="98"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16" t="s">
        <v>165</v>
      </c>
      <c r="C1" s="216"/>
      <c r="D1" s="216"/>
      <c r="E1" s="216"/>
      <c r="F1" s="216"/>
      <c r="G1" s="216"/>
      <c r="H1" s="216"/>
      <c r="I1" s="216"/>
      <c r="J1" s="216"/>
    </row>
    <row r="2" spans="2:10">
      <c r="J2" s="11" t="s">
        <v>339</v>
      </c>
    </row>
    <row r="3" spans="2:10" ht="3" customHeight="1"/>
    <row r="4" spans="2:10" ht="23.1" customHeight="1">
      <c r="B4" s="205" t="s">
        <v>57</v>
      </c>
      <c r="C4" s="206"/>
      <c r="D4" s="206"/>
      <c r="E4" s="206"/>
      <c r="F4" s="206"/>
      <c r="G4" s="206"/>
      <c r="H4" s="206"/>
      <c r="I4" s="206"/>
      <c r="J4" s="207"/>
    </row>
    <row r="5" spans="2:10" ht="32.1" customHeight="1">
      <c r="B5" s="209" t="s">
        <v>7</v>
      </c>
      <c r="C5" s="13" t="s">
        <v>724</v>
      </c>
      <c r="D5" s="14" t="s">
        <v>9</v>
      </c>
      <c r="E5" s="10" t="s">
        <v>25</v>
      </c>
      <c r="F5" s="10" t="s">
        <v>26</v>
      </c>
      <c r="G5" s="106" t="s">
        <v>27</v>
      </c>
      <c r="H5" s="10" t="s">
        <v>28</v>
      </c>
      <c r="I5" s="209" t="s">
        <v>14</v>
      </c>
      <c r="J5" s="209" t="s">
        <v>15</v>
      </c>
    </row>
    <row r="6" spans="2:10" ht="19.5" customHeight="1">
      <c r="B6" s="210"/>
      <c r="C6" s="97"/>
      <c r="D6" s="97">
        <f>人件費単価表!L3</f>
        <v>0</v>
      </c>
      <c r="E6" s="97">
        <f>人件費単価表!M3</f>
        <v>0</v>
      </c>
      <c r="F6" s="97">
        <f>人件費単価表!N3</f>
        <v>0</v>
      </c>
      <c r="G6" s="97">
        <f>人件費単価表!O3</f>
        <v>0</v>
      </c>
      <c r="H6" s="97">
        <f>人件費単価表!P3</f>
        <v>0</v>
      </c>
      <c r="I6" s="210"/>
      <c r="J6" s="210"/>
    </row>
    <row r="7" spans="2:10" ht="17.100000000000001" customHeight="1">
      <c r="B7" s="2" t="s">
        <v>58</v>
      </c>
      <c r="C7" s="123"/>
      <c r="D7" s="123"/>
      <c r="E7" s="123"/>
      <c r="F7" s="123"/>
      <c r="G7" s="123"/>
      <c r="H7" s="123"/>
      <c r="I7" s="100">
        <f>C$6*C7+D$6*D7+E$6*E7+F$6*F7+G$6*G7+H$6*H7</f>
        <v>0</v>
      </c>
      <c r="J7" s="1"/>
    </row>
    <row r="8" spans="2:10" ht="18" customHeight="1">
      <c r="B8" s="2" t="s">
        <v>59</v>
      </c>
      <c r="C8" s="123"/>
      <c r="D8" s="123"/>
      <c r="E8" s="123"/>
      <c r="F8" s="123"/>
      <c r="G8" s="123"/>
      <c r="H8" s="123"/>
      <c r="I8" s="100"/>
      <c r="J8" s="1"/>
    </row>
    <row r="9" spans="2:10" ht="18" customHeight="1">
      <c r="B9" s="2" t="s">
        <v>60</v>
      </c>
      <c r="C9" s="123"/>
      <c r="D9" s="123"/>
      <c r="E9" s="123"/>
      <c r="F9" s="123"/>
      <c r="G9" s="123"/>
      <c r="H9" s="123"/>
      <c r="I9" s="100">
        <f>C$6*C9+D$6*D9+E$6*E9+F$6*F9+G$6*G9+H$6*H9</f>
        <v>0</v>
      </c>
      <c r="J9" s="4"/>
    </row>
    <row r="10" spans="2:10" ht="18" customHeight="1">
      <c r="B10" s="2" t="s">
        <v>61</v>
      </c>
      <c r="C10" s="123"/>
      <c r="D10" s="123"/>
      <c r="E10" s="123"/>
      <c r="F10" s="123"/>
      <c r="G10" s="123"/>
      <c r="H10" s="123"/>
      <c r="I10" s="100">
        <f>C$6*C10+D$6*D10+E$6*E10+F$6*F10+G$6*G10+H$6*H10</f>
        <v>0</v>
      </c>
      <c r="J10" s="3"/>
    </row>
    <row r="11" spans="2:10" ht="17.100000000000001" customHeight="1">
      <c r="B11" s="2" t="s">
        <v>62</v>
      </c>
      <c r="C11" s="123"/>
      <c r="D11" s="123"/>
      <c r="E11" s="123"/>
      <c r="F11" s="123"/>
      <c r="G11" s="123"/>
      <c r="H11" s="123"/>
      <c r="I11" s="100">
        <f>C$6*C11+D$6*D11+E$6*E11+F$6*F11+G$6*G11+H$6*H11</f>
        <v>0</v>
      </c>
      <c r="J11" s="1"/>
    </row>
    <row r="12" spans="2:10" ht="18" customHeight="1">
      <c r="B12" s="2" t="s">
        <v>63</v>
      </c>
      <c r="C12" s="141">
        <f t="shared" ref="C12:H12" si="0">SUM(C7:C11)</f>
        <v>0</v>
      </c>
      <c r="D12" s="141">
        <f>SUM(D7:D11)</f>
        <v>0</v>
      </c>
      <c r="E12" s="141">
        <f t="shared" si="0"/>
        <v>0</v>
      </c>
      <c r="F12" s="141">
        <f t="shared" si="0"/>
        <v>0</v>
      </c>
      <c r="G12" s="141">
        <f t="shared" si="0"/>
        <v>0</v>
      </c>
      <c r="H12" s="141">
        <f t="shared" si="0"/>
        <v>0</v>
      </c>
      <c r="I12" s="100">
        <f>SUM(I7:I11)</f>
        <v>0</v>
      </c>
      <c r="J12" s="1"/>
    </row>
  </sheetData>
  <mergeCells count="5">
    <mergeCell ref="B4:J4"/>
    <mergeCell ref="B1:J1"/>
    <mergeCell ref="B5:B6"/>
    <mergeCell ref="I5:I6"/>
    <mergeCell ref="J5:J6"/>
  </mergeCells>
  <phoneticPr fontId="3"/>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H15"/>
  <sheetViews>
    <sheetView topLeftCell="A4" zoomScaleNormal="100" workbookViewId="0">
      <selection activeCell="C11" sqref="C11"/>
    </sheetView>
  </sheetViews>
  <sheetFormatPr defaultRowHeight="13.5"/>
  <cols>
    <col min="1" max="1" width="6.375" customWidth="1"/>
    <col min="2" max="2" width="19.75" customWidth="1"/>
    <col min="3" max="3" width="23.875" customWidth="1"/>
    <col min="4" max="4" width="10.5" customWidth="1"/>
    <col min="5" max="5" width="7.375" customWidth="1"/>
    <col min="6" max="7" width="12.625" customWidth="1"/>
    <col min="8" max="8" width="28.5" customWidth="1"/>
  </cols>
  <sheetData>
    <row r="1" spans="2:8">
      <c r="B1" s="215" t="s">
        <v>195</v>
      </c>
      <c r="C1" s="216"/>
      <c r="D1" s="216"/>
      <c r="E1" s="216"/>
      <c r="F1" s="216"/>
      <c r="G1" s="216"/>
      <c r="H1" s="216"/>
    </row>
    <row r="2" spans="2:8">
      <c r="H2" s="17" t="s">
        <v>340</v>
      </c>
    </row>
    <row r="3" spans="2:8" ht="5.0999999999999996" customHeight="1"/>
    <row r="4" spans="2:8" ht="27" customHeight="1">
      <c r="B4" s="203" t="s">
        <v>64</v>
      </c>
      <c r="C4" s="204"/>
      <c r="D4" s="10" t="s">
        <v>65</v>
      </c>
      <c r="E4" s="10" t="s">
        <v>66</v>
      </c>
      <c r="F4" s="10" t="s">
        <v>67</v>
      </c>
      <c r="G4" s="10" t="s">
        <v>68</v>
      </c>
      <c r="H4" s="10" t="s">
        <v>69</v>
      </c>
    </row>
    <row r="5" spans="2:8">
      <c r="B5" s="2" t="s">
        <v>163</v>
      </c>
      <c r="C5" s="6"/>
      <c r="D5" s="9">
        <v>1</v>
      </c>
      <c r="E5" s="9" t="s">
        <v>309</v>
      </c>
      <c r="F5" s="124"/>
      <c r="G5" s="125">
        <f>'1-3-4-1'!I10</f>
        <v>0</v>
      </c>
      <c r="H5" s="2" t="s">
        <v>341</v>
      </c>
    </row>
    <row r="6" spans="2:8">
      <c r="B6" s="7" t="s">
        <v>153</v>
      </c>
      <c r="C6" s="7"/>
      <c r="D6" s="9"/>
      <c r="E6" s="9"/>
      <c r="F6" s="124"/>
      <c r="G6" s="125"/>
      <c r="H6" s="7"/>
    </row>
    <row r="7" spans="2:8">
      <c r="B7" s="8" t="s">
        <v>166</v>
      </c>
      <c r="C7" s="7"/>
      <c r="D7" s="9">
        <v>1</v>
      </c>
      <c r="E7" s="9" t="s">
        <v>309</v>
      </c>
      <c r="F7" s="124"/>
      <c r="G7" s="109">
        <f t="shared" ref="G7" si="0">D7*F7</f>
        <v>0</v>
      </c>
      <c r="H7" s="7"/>
    </row>
    <row r="8" spans="2:8">
      <c r="B8" s="8" t="s">
        <v>401</v>
      </c>
      <c r="C8" s="7"/>
      <c r="D8" s="9">
        <v>1</v>
      </c>
      <c r="E8" s="9" t="s">
        <v>309</v>
      </c>
      <c r="F8" s="124"/>
      <c r="G8" s="109">
        <f t="shared" ref="G8:G12" si="1">D8*F8</f>
        <v>0</v>
      </c>
      <c r="H8" s="7"/>
    </row>
    <row r="9" spans="2:8">
      <c r="B9" s="8" t="s">
        <v>402</v>
      </c>
      <c r="C9" s="7"/>
      <c r="D9" s="9">
        <v>1</v>
      </c>
      <c r="E9" s="9" t="s">
        <v>309</v>
      </c>
      <c r="F9" s="124"/>
      <c r="G9" s="109">
        <f t="shared" si="1"/>
        <v>0</v>
      </c>
      <c r="H9" s="7"/>
    </row>
    <row r="10" spans="2:8" ht="40.5">
      <c r="B10" s="7" t="s">
        <v>22</v>
      </c>
      <c r="C10" s="7" t="s">
        <v>183</v>
      </c>
      <c r="D10" s="7">
        <v>18</v>
      </c>
      <c r="E10" s="7" t="s">
        <v>342</v>
      </c>
      <c r="F10" s="124"/>
      <c r="G10" s="109">
        <f>D10*F10</f>
        <v>0</v>
      </c>
      <c r="H10" s="9" t="s">
        <v>734</v>
      </c>
    </row>
    <row r="11" spans="2:8" ht="40.5">
      <c r="B11" s="7"/>
      <c r="C11" s="7" t="s">
        <v>184</v>
      </c>
      <c r="D11" s="7">
        <v>18</v>
      </c>
      <c r="E11" s="7" t="s">
        <v>342</v>
      </c>
      <c r="F11" s="124"/>
      <c r="G11" s="109">
        <f>D11*F11</f>
        <v>0</v>
      </c>
      <c r="H11" s="9" t="s">
        <v>734</v>
      </c>
    </row>
    <row r="12" spans="2:8">
      <c r="B12" s="7" t="s">
        <v>23</v>
      </c>
      <c r="C12" s="7" t="s">
        <v>760</v>
      </c>
      <c r="D12" s="103">
        <v>1</v>
      </c>
      <c r="E12" s="103" t="s">
        <v>312</v>
      </c>
      <c r="F12" s="126"/>
      <c r="G12" s="136">
        <f t="shared" si="1"/>
        <v>0</v>
      </c>
      <c r="H12" s="163"/>
    </row>
    <row r="13" spans="2:8">
      <c r="B13" s="7" t="s">
        <v>164</v>
      </c>
      <c r="C13" s="7"/>
      <c r="D13" s="103"/>
      <c r="E13" s="103"/>
      <c r="F13" s="126"/>
      <c r="G13" s="126">
        <f>SUM(G5:G12)</f>
        <v>0</v>
      </c>
      <c r="H13" s="7"/>
    </row>
    <row r="14" spans="2:8">
      <c r="B14" s="12"/>
      <c r="C14" s="12"/>
      <c r="D14" s="12"/>
      <c r="E14" s="12"/>
      <c r="F14" s="12"/>
      <c r="G14" s="12"/>
      <c r="H14" s="12"/>
    </row>
    <row r="15" spans="2:8">
      <c r="B15" s="12"/>
      <c r="C15" s="12"/>
      <c r="D15" s="12"/>
      <c r="E15" s="12"/>
      <c r="F15" s="12"/>
      <c r="G15" s="12"/>
      <c r="H15" s="12"/>
    </row>
  </sheetData>
  <mergeCells count="2">
    <mergeCell ref="B4:C4"/>
    <mergeCell ref="B1:H1"/>
  </mergeCells>
  <phoneticPr fontId="3"/>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J10"/>
  <sheetViews>
    <sheetView zoomScaleNormal="100"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16" t="s">
        <v>165</v>
      </c>
      <c r="C1" s="216"/>
      <c r="D1" s="216"/>
      <c r="E1" s="216"/>
      <c r="F1" s="216"/>
      <c r="G1" s="216"/>
      <c r="H1" s="216"/>
      <c r="I1" s="216"/>
      <c r="J1" s="216"/>
    </row>
    <row r="2" spans="2:10">
      <c r="J2" s="17" t="s">
        <v>343</v>
      </c>
    </row>
    <row r="3" spans="2:10" ht="3" customHeight="1"/>
    <row r="4" spans="2:10" ht="23.1" customHeight="1">
      <c r="B4" s="205" t="s">
        <v>71</v>
      </c>
      <c r="C4" s="206"/>
      <c r="D4" s="206"/>
      <c r="E4" s="206"/>
      <c r="F4" s="206"/>
      <c r="G4" s="206"/>
      <c r="H4" s="206"/>
      <c r="I4" s="206"/>
      <c r="J4" s="207"/>
    </row>
    <row r="5" spans="2:10" ht="32.1" customHeight="1">
      <c r="B5" s="209" t="s">
        <v>7</v>
      </c>
      <c r="C5" s="13" t="s">
        <v>724</v>
      </c>
      <c r="D5" s="14" t="s">
        <v>9</v>
      </c>
      <c r="E5" s="10" t="s">
        <v>25</v>
      </c>
      <c r="F5" s="10" t="s">
        <v>26</v>
      </c>
      <c r="G5" s="106" t="s">
        <v>27</v>
      </c>
      <c r="H5" s="10" t="s">
        <v>28</v>
      </c>
      <c r="I5" s="209" t="s">
        <v>14</v>
      </c>
      <c r="J5" s="209" t="s">
        <v>15</v>
      </c>
    </row>
    <row r="6" spans="2:10" ht="19.5" customHeight="1">
      <c r="B6" s="210"/>
      <c r="C6" s="97"/>
      <c r="D6" s="97">
        <f>人件費単価表!L3</f>
        <v>0</v>
      </c>
      <c r="E6" s="97">
        <f>人件費単価表!M3</f>
        <v>0</v>
      </c>
      <c r="F6" s="97">
        <f>人件費単価表!N3</f>
        <v>0</v>
      </c>
      <c r="G6" s="97">
        <f>人件費単価表!O3</f>
        <v>0</v>
      </c>
      <c r="H6" s="97">
        <f>人件費単価表!P3</f>
        <v>0</v>
      </c>
      <c r="I6" s="210"/>
      <c r="J6" s="210"/>
    </row>
    <row r="7" spans="2:10" ht="17.100000000000001" customHeight="1">
      <c r="B7" s="2" t="s">
        <v>72</v>
      </c>
      <c r="C7" s="123"/>
      <c r="D7" s="123"/>
      <c r="E7" s="123"/>
      <c r="F7" s="123"/>
      <c r="G7" s="123"/>
      <c r="H7" s="123"/>
      <c r="I7" s="100">
        <f>C$6*C7+D$6*D7+E$6*E7+F$6*F7+G$6*G7+H$6*H7</f>
        <v>0</v>
      </c>
      <c r="J7" s="1"/>
    </row>
    <row r="8" spans="2:10" ht="18" customHeight="1">
      <c r="B8" s="2" t="s">
        <v>73</v>
      </c>
      <c r="C8" s="123"/>
      <c r="D8" s="123"/>
      <c r="E8" s="123"/>
      <c r="F8" s="123"/>
      <c r="G8" s="123"/>
      <c r="H8" s="123"/>
      <c r="I8" s="100">
        <f>C$6*C8+D$6*D8+E$6*E8+F$6*F8+G$6*G8+H$6*H8</f>
        <v>0</v>
      </c>
      <c r="J8" s="1"/>
    </row>
    <row r="9" spans="2:10" ht="18" customHeight="1">
      <c r="B9" s="2" t="s">
        <v>74</v>
      </c>
      <c r="C9" s="123"/>
      <c r="D9" s="123"/>
      <c r="E9" s="123"/>
      <c r="F9" s="123"/>
      <c r="G9" s="123"/>
      <c r="H9" s="123"/>
      <c r="I9" s="100">
        <f>C$6*C9+D$6*D9+E$6*E9+F$6*F9+G$6*G9+H$6*H9</f>
        <v>0</v>
      </c>
      <c r="J9" s="1"/>
    </row>
    <row r="10" spans="2:10" ht="18" customHeight="1">
      <c r="B10" s="2" t="s">
        <v>75</v>
      </c>
      <c r="C10" s="141">
        <f>SUM(C7:C9)</f>
        <v>0</v>
      </c>
      <c r="D10" s="141">
        <f t="shared" ref="D10:H10" si="0">SUM(D7:D9)</f>
        <v>0</v>
      </c>
      <c r="E10" s="141">
        <f t="shared" si="0"/>
        <v>0</v>
      </c>
      <c r="F10" s="141">
        <f t="shared" si="0"/>
        <v>0</v>
      </c>
      <c r="G10" s="141">
        <f t="shared" si="0"/>
        <v>0</v>
      </c>
      <c r="H10" s="141">
        <f t="shared" si="0"/>
        <v>0</v>
      </c>
      <c r="I10" s="98">
        <f>SUM(I7:I9)</f>
        <v>0</v>
      </c>
      <c r="J10" s="1"/>
    </row>
  </sheetData>
  <mergeCells count="5">
    <mergeCell ref="B4:J4"/>
    <mergeCell ref="B1:J1"/>
    <mergeCell ref="B5:B6"/>
    <mergeCell ref="I5:I6"/>
    <mergeCell ref="J5:J6"/>
  </mergeCells>
  <phoneticPr fontId="3"/>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H15"/>
  <sheetViews>
    <sheetView view="pageBreakPreview" zoomScale="96" zoomScaleNormal="100" zoomScaleSheetLayoutView="96" workbookViewId="0">
      <selection activeCell="C11" sqref="C11"/>
    </sheetView>
  </sheetViews>
  <sheetFormatPr defaultRowHeight="13.5"/>
  <cols>
    <col min="1" max="1" width="6.375" customWidth="1"/>
    <col min="2" max="2" width="27.25" customWidth="1"/>
    <col min="3" max="3" width="17.375" customWidth="1"/>
    <col min="4" max="4" width="10.5" customWidth="1"/>
    <col min="5" max="5" width="7.375" customWidth="1"/>
    <col min="6" max="7" width="12.625" customWidth="1"/>
    <col min="8" max="8" width="28.5" customWidth="1"/>
  </cols>
  <sheetData>
    <row r="1" spans="2:8">
      <c r="B1" s="215" t="s">
        <v>194</v>
      </c>
      <c r="C1" s="216"/>
      <c r="D1" s="216"/>
      <c r="E1" s="216"/>
      <c r="F1" s="216"/>
      <c r="G1" s="216"/>
      <c r="H1" s="216"/>
    </row>
    <row r="2" spans="2:8">
      <c r="H2" s="17" t="s">
        <v>344</v>
      </c>
    </row>
    <row r="3" spans="2:8" ht="5.0999999999999996" customHeight="1"/>
    <row r="4" spans="2:8" ht="27" customHeight="1">
      <c r="B4" s="205" t="s">
        <v>77</v>
      </c>
      <c r="C4" s="207"/>
      <c r="D4" s="2" t="s">
        <v>78</v>
      </c>
      <c r="E4" s="2" t="s">
        <v>79</v>
      </c>
      <c r="F4" s="2" t="s">
        <v>80</v>
      </c>
      <c r="G4" s="2" t="s">
        <v>81</v>
      </c>
      <c r="H4" s="2" t="s">
        <v>82</v>
      </c>
    </row>
    <row r="5" spans="2:8">
      <c r="B5" s="2" t="s">
        <v>163</v>
      </c>
      <c r="C5" s="6"/>
      <c r="D5" s="9">
        <v>1</v>
      </c>
      <c r="E5" s="9" t="s">
        <v>309</v>
      </c>
      <c r="F5" s="124"/>
      <c r="G5" s="125">
        <f>'1-3-5-1'!I11</f>
        <v>0</v>
      </c>
      <c r="H5" s="2" t="s">
        <v>345</v>
      </c>
    </row>
    <row r="6" spans="2:8">
      <c r="B6" s="7" t="s">
        <v>153</v>
      </c>
      <c r="C6" s="7"/>
      <c r="D6" s="9"/>
      <c r="E6" s="9"/>
      <c r="F6" s="124"/>
      <c r="G6" s="125"/>
      <c r="H6" s="7"/>
    </row>
    <row r="7" spans="2:8">
      <c r="B7" s="8" t="s">
        <v>166</v>
      </c>
      <c r="C7" s="7"/>
      <c r="D7" s="9">
        <v>1</v>
      </c>
      <c r="E7" s="9" t="s">
        <v>309</v>
      </c>
      <c r="F7" s="124"/>
      <c r="G7" s="125">
        <f t="shared" ref="G7" si="0">D7*F7</f>
        <v>0</v>
      </c>
      <c r="H7" s="7"/>
    </row>
    <row r="8" spans="2:8">
      <c r="B8" s="8" t="s">
        <v>401</v>
      </c>
      <c r="C8" s="7"/>
      <c r="D8" s="9">
        <v>1</v>
      </c>
      <c r="E8" s="9" t="s">
        <v>309</v>
      </c>
      <c r="F8" s="124"/>
      <c r="G8" s="125">
        <f t="shared" ref="G8:G12" si="1">D8*F8</f>
        <v>0</v>
      </c>
      <c r="H8" s="7"/>
    </row>
    <row r="9" spans="2:8">
      <c r="B9" s="8" t="s">
        <v>402</v>
      </c>
      <c r="C9" s="7"/>
      <c r="D9" s="9">
        <v>1</v>
      </c>
      <c r="E9" s="9" t="s">
        <v>309</v>
      </c>
      <c r="F9" s="124"/>
      <c r="G9" s="125">
        <f t="shared" si="1"/>
        <v>0</v>
      </c>
      <c r="H9" s="7"/>
    </row>
    <row r="10" spans="2:8" ht="27">
      <c r="B10" s="7" t="s">
        <v>22</v>
      </c>
      <c r="C10" s="7" t="s">
        <v>759</v>
      </c>
      <c r="D10" s="7">
        <v>9</v>
      </c>
      <c r="E10" s="7" t="s">
        <v>463</v>
      </c>
      <c r="F10" s="124"/>
      <c r="G10" s="128">
        <f t="shared" si="1"/>
        <v>0</v>
      </c>
      <c r="H10" s="9" t="s">
        <v>750</v>
      </c>
    </row>
    <row r="11" spans="2:8" ht="27">
      <c r="B11" s="7"/>
      <c r="C11" s="7" t="s">
        <v>733</v>
      </c>
      <c r="D11" s="7">
        <v>9</v>
      </c>
      <c r="E11" s="7" t="s">
        <v>463</v>
      </c>
      <c r="F11" s="124"/>
      <c r="G11" s="128">
        <f t="shared" si="1"/>
        <v>0</v>
      </c>
      <c r="H11" s="9" t="s">
        <v>750</v>
      </c>
    </row>
    <row r="12" spans="2:8">
      <c r="B12" s="7" t="s">
        <v>23</v>
      </c>
      <c r="C12" s="7" t="s">
        <v>760</v>
      </c>
      <c r="D12" s="103">
        <v>1</v>
      </c>
      <c r="E12" s="103" t="s">
        <v>312</v>
      </c>
      <c r="F12" s="126"/>
      <c r="G12" s="136">
        <f t="shared" si="1"/>
        <v>0</v>
      </c>
      <c r="H12" s="163"/>
    </row>
    <row r="13" spans="2:8">
      <c r="B13" s="7" t="s">
        <v>164</v>
      </c>
      <c r="C13" s="7"/>
      <c r="D13" s="103"/>
      <c r="E13" s="103"/>
      <c r="F13" s="103"/>
      <c r="G13" s="122">
        <f>SUM(G5:G12)</f>
        <v>0</v>
      </c>
      <c r="H13" s="7"/>
    </row>
    <row r="14" spans="2:8">
      <c r="B14" s="12"/>
      <c r="C14" s="12"/>
      <c r="D14" s="12"/>
      <c r="E14" s="12"/>
      <c r="F14" s="12"/>
      <c r="G14" s="12"/>
      <c r="H14" s="12"/>
    </row>
    <row r="15" spans="2:8">
      <c r="B15" s="12"/>
      <c r="C15" s="12"/>
      <c r="D15" s="12"/>
      <c r="E15" s="12"/>
      <c r="F15" s="12"/>
      <c r="G15" s="12"/>
      <c r="H15" s="12"/>
    </row>
  </sheetData>
  <mergeCells count="2">
    <mergeCell ref="B4:C4"/>
    <mergeCell ref="B1:H1"/>
  </mergeCells>
  <phoneticPr fontId="3"/>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J12"/>
  <sheetViews>
    <sheetView zoomScaleNormal="100"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16" t="s">
        <v>165</v>
      </c>
      <c r="C1" s="216"/>
      <c r="D1" s="216"/>
      <c r="E1" s="216"/>
      <c r="F1" s="216"/>
      <c r="G1" s="216"/>
      <c r="H1" s="216"/>
      <c r="I1" s="216"/>
      <c r="J1" s="216"/>
    </row>
    <row r="2" spans="2:10">
      <c r="J2" s="17" t="s">
        <v>346</v>
      </c>
    </row>
    <row r="3" spans="2:10" ht="3" customHeight="1"/>
    <row r="4" spans="2:10" ht="23.1" customHeight="1">
      <c r="B4" s="205" t="s">
        <v>83</v>
      </c>
      <c r="C4" s="206"/>
      <c r="D4" s="206"/>
      <c r="E4" s="206"/>
      <c r="F4" s="206"/>
      <c r="G4" s="206"/>
      <c r="H4" s="206"/>
      <c r="I4" s="206"/>
      <c r="J4" s="207"/>
    </row>
    <row r="5" spans="2:10" ht="32.1" customHeight="1">
      <c r="B5" s="209" t="s">
        <v>84</v>
      </c>
      <c r="C5" s="13" t="s">
        <v>724</v>
      </c>
      <c r="D5" s="14" t="s">
        <v>85</v>
      </c>
      <c r="E5" s="10" t="s">
        <v>86</v>
      </c>
      <c r="F5" s="10" t="s">
        <v>87</v>
      </c>
      <c r="G5" s="106" t="s">
        <v>88</v>
      </c>
      <c r="H5" s="10" t="s">
        <v>89</v>
      </c>
      <c r="I5" s="209" t="s">
        <v>90</v>
      </c>
      <c r="J5" s="209" t="s">
        <v>91</v>
      </c>
    </row>
    <row r="6" spans="2:10" ht="19.5" customHeight="1">
      <c r="B6" s="210"/>
      <c r="C6" s="97">
        <f>人件費単価表!K3</f>
        <v>0</v>
      </c>
      <c r="D6" s="97">
        <f>人件費単価表!L3</f>
        <v>0</v>
      </c>
      <c r="E6" s="97">
        <f>人件費単価表!M3</f>
        <v>0</v>
      </c>
      <c r="F6" s="97">
        <f>人件費単価表!N3</f>
        <v>0</v>
      </c>
      <c r="G6" s="97">
        <f>人件費単価表!O3</f>
        <v>0</v>
      </c>
      <c r="H6" s="97">
        <f>人件費単価表!P3</f>
        <v>0</v>
      </c>
      <c r="I6" s="210"/>
      <c r="J6" s="210"/>
    </row>
    <row r="7" spans="2:10" ht="17.100000000000001" customHeight="1">
      <c r="B7" s="2" t="s">
        <v>469</v>
      </c>
      <c r="C7" s="123"/>
      <c r="D7" s="123"/>
      <c r="E7" s="123"/>
      <c r="F7" s="123"/>
      <c r="G7" s="123"/>
      <c r="H7" s="123"/>
      <c r="I7" s="100">
        <f>C$6*C7+D$6*D7+E$6*E7+F$6*F7+G$6*G7+H$6*H7</f>
        <v>0</v>
      </c>
      <c r="J7" s="1"/>
    </row>
    <row r="8" spans="2:10" ht="18" customHeight="1">
      <c r="B8" s="2" t="s">
        <v>470</v>
      </c>
      <c r="C8" s="123"/>
      <c r="D8" s="123"/>
      <c r="E8" s="123"/>
      <c r="F8" s="123"/>
      <c r="G8" s="123"/>
      <c r="H8" s="123"/>
      <c r="I8" s="100">
        <f>C$6*C8+D$6*D8+E$6*E8+F$6*F8+G$6*G8+H$6*H8</f>
        <v>0</v>
      </c>
      <c r="J8" s="3"/>
    </row>
    <row r="9" spans="2:10" ht="17.100000000000001" customHeight="1">
      <c r="B9" s="2" t="s">
        <v>471</v>
      </c>
      <c r="C9" s="123"/>
      <c r="D9" s="123"/>
      <c r="E9" s="123"/>
      <c r="F9" s="123"/>
      <c r="G9" s="123"/>
      <c r="H9" s="123"/>
      <c r="I9" s="100">
        <f>C$6*C9+D$6*D9+E$6*E9+F$6*F9+G$6*G9+H$6*H9</f>
        <v>0</v>
      </c>
      <c r="J9" s="3"/>
    </row>
    <row r="10" spans="2:10" ht="18" customHeight="1">
      <c r="B10" s="2" t="s">
        <v>472</v>
      </c>
      <c r="C10" s="123"/>
      <c r="D10" s="123"/>
      <c r="E10" s="123"/>
      <c r="F10" s="123"/>
      <c r="G10" s="123"/>
      <c r="H10" s="123"/>
      <c r="I10" s="100">
        <f>C$6*C10+D$6*D10+E$6*E10+F$6*F10+G$6*G10+H$6*H10</f>
        <v>0</v>
      </c>
      <c r="J10" s="1"/>
    </row>
    <row r="11" spans="2:10" ht="18" customHeight="1">
      <c r="B11" s="2" t="s">
        <v>92</v>
      </c>
      <c r="C11" s="141">
        <f t="shared" ref="C11:H11" si="0">SUM(C7:C10)</f>
        <v>0</v>
      </c>
      <c r="D11" s="141">
        <f t="shared" si="0"/>
        <v>0</v>
      </c>
      <c r="E11" s="141">
        <f t="shared" si="0"/>
        <v>0</v>
      </c>
      <c r="F11" s="141">
        <f t="shared" si="0"/>
        <v>0</v>
      </c>
      <c r="G11" s="141">
        <f t="shared" si="0"/>
        <v>0</v>
      </c>
      <c r="H11" s="141">
        <f t="shared" si="0"/>
        <v>0</v>
      </c>
      <c r="I11" s="120">
        <f>SUM(I7:I10)</f>
        <v>0</v>
      </c>
      <c r="J11" s="1"/>
    </row>
    <row r="12" spans="2:10" ht="17.100000000000001" customHeight="1">
      <c r="B12" s="1"/>
      <c r="C12" s="1"/>
      <c r="D12" s="1"/>
      <c r="E12" s="1"/>
      <c r="F12" s="1"/>
      <c r="G12" s="1"/>
      <c r="H12" s="1"/>
      <c r="I12" s="1"/>
      <c r="J12" s="1"/>
    </row>
  </sheetData>
  <mergeCells count="5">
    <mergeCell ref="B4:J4"/>
    <mergeCell ref="B1:J1"/>
    <mergeCell ref="B5:B6"/>
    <mergeCell ref="I5:I6"/>
    <mergeCell ref="J5:J6"/>
  </mergeCells>
  <phoneticPr fontId="3"/>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H11"/>
  <sheetViews>
    <sheetView view="pageBreakPreview" topLeftCell="A4" zoomScale="130" zoomScaleNormal="100" zoomScaleSheetLayoutView="130" workbookViewId="0">
      <selection activeCell="C11" sqref="C11"/>
    </sheetView>
  </sheetViews>
  <sheetFormatPr defaultRowHeight="13.5"/>
  <cols>
    <col min="1" max="1" width="6.375" customWidth="1"/>
    <col min="2" max="2" width="19.75" customWidth="1"/>
    <col min="3" max="3" width="23.875" customWidth="1"/>
    <col min="4" max="4" width="10.5" customWidth="1"/>
    <col min="5" max="5" width="7.375" customWidth="1"/>
    <col min="6" max="7" width="12.625" customWidth="1"/>
    <col min="8" max="8" width="28.5" customWidth="1"/>
  </cols>
  <sheetData>
    <row r="1" spans="2:8">
      <c r="B1" s="202" t="s">
        <v>193</v>
      </c>
      <c r="C1" s="202"/>
      <c r="D1" s="202"/>
      <c r="E1" s="202"/>
      <c r="F1" s="202"/>
      <c r="G1" s="202"/>
      <c r="H1" s="202"/>
    </row>
    <row r="2" spans="2:8">
      <c r="H2" s="17" t="s">
        <v>347</v>
      </c>
    </row>
    <row r="3" spans="2:8" ht="5.0999999999999996" customHeight="1"/>
    <row r="4" spans="2:8" ht="27" customHeight="1">
      <c r="B4" s="203" t="s">
        <v>103</v>
      </c>
      <c r="C4" s="204"/>
      <c r="D4" s="10" t="s">
        <v>104</v>
      </c>
      <c r="E4" s="10" t="s">
        <v>105</v>
      </c>
      <c r="F4" s="10" t="s">
        <v>106</v>
      </c>
      <c r="G4" s="10" t="s">
        <v>107</v>
      </c>
      <c r="H4" s="10" t="s">
        <v>108</v>
      </c>
    </row>
    <row r="5" spans="2:8">
      <c r="B5" s="2" t="s">
        <v>163</v>
      </c>
      <c r="C5" s="6"/>
      <c r="D5" s="9">
        <v>1</v>
      </c>
      <c r="E5" s="9" t="s">
        <v>309</v>
      </c>
      <c r="F5" s="9"/>
      <c r="G5" s="125">
        <f>'1-3-6-1'!I10</f>
        <v>0</v>
      </c>
      <c r="H5" s="2" t="s">
        <v>348</v>
      </c>
    </row>
    <row r="6" spans="2:8">
      <c r="B6" s="7" t="s">
        <v>153</v>
      </c>
      <c r="C6" s="7"/>
      <c r="D6" s="9"/>
      <c r="E6" s="9"/>
      <c r="F6" s="9"/>
      <c r="G6" s="125"/>
      <c r="H6" s="7"/>
    </row>
    <row r="7" spans="2:8">
      <c r="B7" s="8" t="s">
        <v>400</v>
      </c>
      <c r="C7" s="7"/>
      <c r="D7" s="9">
        <v>1</v>
      </c>
      <c r="E7" s="9" t="s">
        <v>309</v>
      </c>
      <c r="F7" s="118"/>
      <c r="G7" s="125">
        <f t="shared" ref="G7:G10" si="0">D7*F7</f>
        <v>0</v>
      </c>
      <c r="H7" s="7"/>
    </row>
    <row r="8" spans="2:8">
      <c r="B8" s="8" t="s">
        <v>185</v>
      </c>
      <c r="C8" s="7"/>
      <c r="D8" s="9">
        <v>1</v>
      </c>
      <c r="E8" s="9" t="s">
        <v>309</v>
      </c>
      <c r="F8" s="118"/>
      <c r="G8" s="125">
        <f t="shared" si="0"/>
        <v>0</v>
      </c>
      <c r="H8" s="7"/>
    </row>
    <row r="9" spans="2:8">
      <c r="B9" s="9" t="s">
        <v>186</v>
      </c>
      <c r="C9" s="9"/>
      <c r="D9" s="9">
        <v>1</v>
      </c>
      <c r="E9" s="9" t="s">
        <v>309</v>
      </c>
      <c r="F9" s="124"/>
      <c r="G9" s="109">
        <f t="shared" si="0"/>
        <v>0</v>
      </c>
      <c r="H9" s="9"/>
    </row>
    <row r="10" spans="2:8">
      <c r="B10" s="9" t="s">
        <v>187</v>
      </c>
      <c r="C10" s="9"/>
      <c r="D10" s="9">
        <v>1</v>
      </c>
      <c r="E10" s="9" t="s">
        <v>309</v>
      </c>
      <c r="F10" s="124"/>
      <c r="G10" s="109">
        <f t="shared" si="0"/>
        <v>0</v>
      </c>
      <c r="H10" s="9"/>
    </row>
    <row r="11" spans="2:8">
      <c r="B11" s="9" t="s">
        <v>164</v>
      </c>
      <c r="C11" s="9"/>
      <c r="D11" s="9"/>
      <c r="E11" s="9"/>
      <c r="F11" s="9"/>
      <c r="G11" s="124">
        <f>SUM(G5:G10)</f>
        <v>0</v>
      </c>
      <c r="H11" s="9"/>
    </row>
  </sheetData>
  <mergeCells count="2">
    <mergeCell ref="B4:C4"/>
    <mergeCell ref="B1:H1"/>
  </mergeCells>
  <phoneticPr fontId="3"/>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42C06-2376-417D-AEB6-9794EE2BD65B}">
  <sheetPr>
    <pageSetUpPr fitToPage="1"/>
  </sheetPr>
  <dimension ref="B1:J13"/>
  <sheetViews>
    <sheetView view="pageBreakPreview" zoomScale="110" zoomScaleNormal="100" zoomScaleSheetLayoutView="110" workbookViewId="0">
      <selection activeCell="C11" sqref="C11"/>
    </sheetView>
  </sheetViews>
  <sheetFormatPr defaultRowHeight="13.5"/>
  <cols>
    <col min="1" max="1" width="3.875" style="22" customWidth="1"/>
    <col min="2" max="2" width="3.625" style="22" customWidth="1"/>
    <col min="3" max="4" width="18.5" style="22" customWidth="1"/>
    <col min="5" max="9" width="14.375" style="22" customWidth="1"/>
    <col min="10" max="10" width="19.25" style="22" customWidth="1"/>
    <col min="11" max="11" width="2.625" style="22" customWidth="1"/>
    <col min="12" max="16384" width="9" style="22"/>
  </cols>
  <sheetData>
    <row r="1" spans="2:10" ht="23.25" customHeight="1"/>
    <row r="2" spans="2:10" ht="30" customHeight="1">
      <c r="B2" s="197" t="s">
        <v>233</v>
      </c>
      <c r="C2" s="197"/>
      <c r="D2" s="197"/>
      <c r="E2" s="197"/>
      <c r="F2" s="197"/>
      <c r="G2" s="197"/>
      <c r="H2" s="197"/>
      <c r="I2" s="197"/>
      <c r="J2" s="197"/>
    </row>
    <row r="4" spans="2:10" ht="24.95" customHeight="1">
      <c r="B4" s="198" t="s">
        <v>234</v>
      </c>
      <c r="C4" s="198"/>
      <c r="D4" s="198"/>
      <c r="E4" s="198" t="s">
        <v>235</v>
      </c>
      <c r="F4" s="198"/>
      <c r="G4" s="198"/>
      <c r="H4" s="198"/>
      <c r="I4" s="198"/>
      <c r="J4" s="68" t="s">
        <v>236</v>
      </c>
    </row>
    <row r="5" spans="2:10" ht="24.95" customHeight="1">
      <c r="B5" s="198"/>
      <c r="C5" s="198"/>
      <c r="D5" s="198"/>
      <c r="E5" s="68" t="s">
        <v>237</v>
      </c>
      <c r="F5" s="68" t="s">
        <v>238</v>
      </c>
      <c r="G5" s="107" t="s">
        <v>239</v>
      </c>
      <c r="H5" s="68" t="s">
        <v>240</v>
      </c>
      <c r="I5" s="68" t="s">
        <v>241</v>
      </c>
      <c r="J5" s="68"/>
    </row>
    <row r="6" spans="2:10" s="64" customFormat="1" ht="33.75" customHeight="1">
      <c r="B6" s="69">
        <v>1</v>
      </c>
      <c r="C6" s="199" t="s">
        <v>242</v>
      </c>
      <c r="D6" s="199"/>
      <c r="E6" s="131">
        <f>総括内訳書1影響評価内訳書!E15</f>
        <v>0</v>
      </c>
      <c r="F6" s="131">
        <f>総括内訳書1影響評価内訳書!F15</f>
        <v>0</v>
      </c>
      <c r="G6" s="131">
        <f>総括内訳書1影響評価内訳書!G15</f>
        <v>0</v>
      </c>
      <c r="H6" s="131">
        <f>総括内訳書1影響評価内訳書!H15</f>
        <v>0</v>
      </c>
      <c r="I6" s="131">
        <f>SUM(E6:H6)</f>
        <v>0</v>
      </c>
      <c r="J6" s="70" t="s">
        <v>243</v>
      </c>
    </row>
    <row r="7" spans="2:10" s="64" customFormat="1" ht="33.75" customHeight="1">
      <c r="B7" s="66">
        <v>2</v>
      </c>
      <c r="C7" s="200" t="s">
        <v>244</v>
      </c>
      <c r="D7" s="200"/>
      <c r="E7" s="167"/>
      <c r="F7" s="131">
        <f>総括内訳書2都市計画!F12</f>
        <v>0</v>
      </c>
      <c r="G7" s="131">
        <f>総括内訳書2都市計画!G12</f>
        <v>0</v>
      </c>
      <c r="H7" s="131">
        <f>総括内訳書2都市計画!H12</f>
        <v>0</v>
      </c>
      <c r="I7" s="131">
        <f t="shared" ref="I7" si="0">SUM(E7:H7)</f>
        <v>0</v>
      </c>
      <c r="J7" s="70" t="s">
        <v>245</v>
      </c>
    </row>
    <row r="8" spans="2:10" ht="22.5" customHeight="1">
      <c r="B8" s="201" t="s">
        <v>246</v>
      </c>
      <c r="C8" s="201"/>
      <c r="D8" s="201"/>
      <c r="E8" s="131">
        <f>E7+E6</f>
        <v>0</v>
      </c>
      <c r="F8" s="131">
        <f t="shared" ref="F8:G8" si="1">F7+F6</f>
        <v>0</v>
      </c>
      <c r="G8" s="131">
        <f t="shared" si="1"/>
        <v>0</v>
      </c>
      <c r="H8" s="131">
        <f>H7+H6</f>
        <v>0</v>
      </c>
      <c r="I8" s="132">
        <f>SUM(E8:H8)</f>
        <v>0</v>
      </c>
      <c r="J8" s="72"/>
    </row>
    <row r="9" spans="2:10" ht="20.100000000000001" customHeight="1">
      <c r="B9" s="67"/>
      <c r="C9" s="67"/>
      <c r="D9" s="67"/>
      <c r="E9" s="67"/>
      <c r="F9" s="67"/>
      <c r="G9" s="67"/>
      <c r="H9" s="67"/>
      <c r="I9" s="67"/>
      <c r="J9" s="67"/>
    </row>
    <row r="10" spans="2:10" ht="20.100000000000001" customHeight="1"/>
    <row r="11" spans="2:10" ht="20.100000000000001" customHeight="1"/>
    <row r="12" spans="2:10" ht="20.100000000000001" customHeight="1"/>
    <row r="13" spans="2:10" ht="20.100000000000001" customHeight="1">
      <c r="B13" s="196"/>
      <c r="C13" s="196"/>
      <c r="D13" s="196"/>
      <c r="E13" s="196"/>
      <c r="F13" s="196"/>
      <c r="G13" s="196"/>
      <c r="H13" s="196"/>
      <c r="I13" s="196"/>
      <c r="J13" s="65"/>
    </row>
  </sheetData>
  <mergeCells count="8">
    <mergeCell ref="B13:D13"/>
    <mergeCell ref="E13:I13"/>
    <mergeCell ref="B2:J2"/>
    <mergeCell ref="B4:D5"/>
    <mergeCell ref="E4:I4"/>
    <mergeCell ref="C6:D6"/>
    <mergeCell ref="C7:D7"/>
    <mergeCell ref="B8:D8"/>
  </mergeCells>
  <phoneticPr fontId="2"/>
  <pageMargins left="0.74803149606299213" right="0.74803149606299213" top="0.98425196850393704" bottom="0.98425196850393704" header="0" footer="0"/>
  <pageSetup paperSize="9" scale="97" fitToHeight="0" orientation="landscape" useFirstPageNumber="1" r:id="rId1"/>
  <headerFooter scaleWithDoc="0" alignWithMargins="0">
    <oddFooter>&amp;C&amp;P&amp;[ページ&amp;R環境影響評価等</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J11"/>
  <sheetViews>
    <sheetView zoomScaleNormal="100"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02" t="s">
        <v>165</v>
      </c>
      <c r="C1" s="202"/>
      <c r="D1" s="202"/>
      <c r="E1" s="202"/>
      <c r="F1" s="202"/>
      <c r="G1" s="202"/>
      <c r="H1" s="202"/>
      <c r="I1" s="202"/>
      <c r="J1" s="202"/>
    </row>
    <row r="2" spans="2:10">
      <c r="J2" s="17" t="s">
        <v>349</v>
      </c>
    </row>
    <row r="3" spans="2:10" ht="3" customHeight="1"/>
    <row r="4" spans="2:10" ht="23.1" customHeight="1">
      <c r="B4" s="205" t="s">
        <v>109</v>
      </c>
      <c r="C4" s="206"/>
      <c r="D4" s="206"/>
      <c r="E4" s="206"/>
      <c r="F4" s="206"/>
      <c r="G4" s="206"/>
      <c r="H4" s="206"/>
      <c r="I4" s="206"/>
      <c r="J4" s="207"/>
    </row>
    <row r="5" spans="2:10" ht="32.1" customHeight="1">
      <c r="B5" s="209" t="s">
        <v>7</v>
      </c>
      <c r="C5" s="10" t="s">
        <v>8</v>
      </c>
      <c r="D5" s="14" t="s">
        <v>9</v>
      </c>
      <c r="E5" s="10" t="s">
        <v>10</v>
      </c>
      <c r="F5" s="10" t="s">
        <v>11</v>
      </c>
      <c r="G5" s="106" t="s">
        <v>12</v>
      </c>
      <c r="H5" s="10" t="s">
        <v>13</v>
      </c>
      <c r="I5" s="209" t="s">
        <v>14</v>
      </c>
      <c r="J5" s="209" t="s">
        <v>15</v>
      </c>
    </row>
    <row r="6" spans="2:10" ht="19.5" customHeight="1">
      <c r="B6" s="210"/>
      <c r="C6" s="97">
        <f>人件費単価表!D3</f>
        <v>0</v>
      </c>
      <c r="D6" s="97">
        <f>人件費単価表!E3</f>
        <v>0</v>
      </c>
      <c r="E6" s="97">
        <f>人件費単価表!F3</f>
        <v>0</v>
      </c>
      <c r="F6" s="97">
        <f>人件費単価表!G3</f>
        <v>0</v>
      </c>
      <c r="G6" s="97">
        <f>人件費単価表!H3</f>
        <v>0</v>
      </c>
      <c r="H6" s="97">
        <f>人件費単価表!I3</f>
        <v>0</v>
      </c>
      <c r="I6" s="210"/>
      <c r="J6" s="210"/>
    </row>
    <row r="7" spans="2:10" ht="18" customHeight="1">
      <c r="B7" s="3" t="s">
        <v>110</v>
      </c>
      <c r="C7" s="123"/>
      <c r="D7" s="123"/>
      <c r="E7" s="123"/>
      <c r="F7" s="123"/>
      <c r="G7" s="123"/>
      <c r="H7" s="123"/>
      <c r="I7" s="100">
        <f>C$6*C7+D$6*D7+E$6*E7+F$6*F7+G$6*G7+H$6*H7</f>
        <v>0</v>
      </c>
      <c r="J7" s="1" t="s">
        <v>725</v>
      </c>
    </row>
    <row r="8" spans="2:10" ht="18" customHeight="1">
      <c r="B8" s="3" t="s">
        <v>111</v>
      </c>
      <c r="C8" s="123"/>
      <c r="D8" s="123"/>
      <c r="E8" s="123"/>
      <c r="F8" s="123"/>
      <c r="G8" s="123"/>
      <c r="H8" s="123"/>
      <c r="I8" s="100">
        <f>C$6*C8+D$6*D8+E$6*E8+F$6*F8+G$6*G8+H$6*H8</f>
        <v>0</v>
      </c>
      <c r="J8" s="1"/>
    </row>
    <row r="9" spans="2:10" ht="18" customHeight="1">
      <c r="B9" s="3" t="s">
        <v>112</v>
      </c>
      <c r="C9" s="123"/>
      <c r="D9" s="123"/>
      <c r="E9" s="123"/>
      <c r="F9" s="123"/>
      <c r="G9" s="123"/>
      <c r="H9" s="123"/>
      <c r="I9" s="100">
        <f>C$6*C9+D$6*D9+E$6*E9+F$6*F9+G$6*G9+H$6*H9</f>
        <v>0</v>
      </c>
      <c r="J9" s="1"/>
    </row>
    <row r="10" spans="2:10" ht="18" customHeight="1">
      <c r="B10" s="2" t="s">
        <v>113</v>
      </c>
      <c r="C10" s="141">
        <f>SUM(C7:C9)</f>
        <v>0</v>
      </c>
      <c r="D10" s="141">
        <f t="shared" ref="D10:H10" si="0">SUM(D7:D9)</f>
        <v>0</v>
      </c>
      <c r="E10" s="141">
        <f t="shared" si="0"/>
        <v>0</v>
      </c>
      <c r="F10" s="141">
        <f t="shared" si="0"/>
        <v>0</v>
      </c>
      <c r="G10" s="141">
        <f t="shared" si="0"/>
        <v>0</v>
      </c>
      <c r="H10" s="141">
        <f t="shared" si="0"/>
        <v>0</v>
      </c>
      <c r="I10" s="98">
        <f>SUM(I7:I9)</f>
        <v>0</v>
      </c>
      <c r="J10" s="1"/>
    </row>
    <row r="11" spans="2:10" ht="17.100000000000001" customHeight="1">
      <c r="B11" s="1"/>
      <c r="C11" s="1"/>
      <c r="D11" s="1"/>
      <c r="E11" s="1"/>
      <c r="F11" s="1"/>
      <c r="G11" s="1"/>
      <c r="H11" s="1"/>
      <c r="I11" s="1"/>
      <c r="J11" s="1"/>
    </row>
  </sheetData>
  <mergeCells count="5">
    <mergeCell ref="B4:J4"/>
    <mergeCell ref="B1:J1"/>
    <mergeCell ref="B5:B6"/>
    <mergeCell ref="I5:I6"/>
    <mergeCell ref="J5:J6"/>
  </mergeCells>
  <phoneticPr fontId="3"/>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H17"/>
  <sheetViews>
    <sheetView view="pageBreakPreview" zoomScaleNormal="100" zoomScaleSheetLayoutView="100" workbookViewId="0">
      <selection activeCell="C11" sqref="C11"/>
    </sheetView>
  </sheetViews>
  <sheetFormatPr defaultRowHeight="13.5"/>
  <cols>
    <col min="1" max="1" width="6.375" customWidth="1"/>
    <col min="2" max="2" width="19.75" customWidth="1"/>
    <col min="3" max="3" width="23.875" customWidth="1"/>
    <col min="4" max="4" width="10.5" customWidth="1"/>
    <col min="5" max="5" width="7.375" customWidth="1"/>
    <col min="6" max="7" width="12.625" customWidth="1"/>
    <col min="8" max="8" width="28.5" customWidth="1"/>
  </cols>
  <sheetData>
    <row r="1" spans="2:8">
      <c r="B1" s="202" t="s">
        <v>739</v>
      </c>
      <c r="C1" s="202"/>
      <c r="D1" s="202"/>
      <c r="E1" s="202"/>
      <c r="F1" s="202"/>
      <c r="G1" s="202"/>
      <c r="H1" s="202"/>
    </row>
    <row r="2" spans="2:8">
      <c r="H2" s="17" t="s">
        <v>350</v>
      </c>
    </row>
    <row r="3" spans="2:8" ht="5.0999999999999996" customHeight="1"/>
    <row r="4" spans="2:8" ht="27" customHeight="1">
      <c r="B4" s="205" t="s">
        <v>93</v>
      </c>
      <c r="C4" s="207"/>
      <c r="D4" s="2" t="s">
        <v>94</v>
      </c>
      <c r="E4" s="2" t="s">
        <v>95</v>
      </c>
      <c r="F4" s="2" t="s">
        <v>96</v>
      </c>
      <c r="G4" s="2" t="s">
        <v>97</v>
      </c>
      <c r="H4" s="2" t="s">
        <v>98</v>
      </c>
    </row>
    <row r="5" spans="2:8">
      <c r="B5" s="2" t="s">
        <v>163</v>
      </c>
      <c r="C5" s="6"/>
      <c r="D5" s="6"/>
      <c r="E5" s="6"/>
      <c r="F5" s="6"/>
      <c r="G5" s="6"/>
      <c r="H5" s="2"/>
    </row>
    <row r="6" spans="2:8">
      <c r="B6" s="8" t="s">
        <v>189</v>
      </c>
      <c r="C6" s="7"/>
      <c r="D6" s="9">
        <v>1</v>
      </c>
      <c r="E6" s="9" t="s">
        <v>309</v>
      </c>
      <c r="F6" s="124"/>
      <c r="G6" s="125">
        <f>'1-3-7-1植物'!I15</f>
        <v>0</v>
      </c>
      <c r="H6" s="7" t="s">
        <v>351</v>
      </c>
    </row>
    <row r="7" spans="2:8">
      <c r="B7" s="8" t="s">
        <v>190</v>
      </c>
      <c r="C7" s="7"/>
      <c r="D7" s="9">
        <v>1</v>
      </c>
      <c r="E7" s="9" t="s">
        <v>309</v>
      </c>
      <c r="F7" s="124"/>
      <c r="G7" s="125">
        <f>'1-3-7-2動物'!I18</f>
        <v>0</v>
      </c>
      <c r="H7" s="7" t="s">
        <v>352</v>
      </c>
    </row>
    <row r="8" spans="2:8">
      <c r="B8" s="8" t="s">
        <v>740</v>
      </c>
      <c r="C8" s="7"/>
      <c r="D8" s="9">
        <v>1</v>
      </c>
      <c r="E8" s="9" t="s">
        <v>309</v>
      </c>
      <c r="F8" s="124"/>
      <c r="G8" s="125">
        <f>'1-3-7-3陸水生物'!I15</f>
        <v>0</v>
      </c>
      <c r="H8" s="7" t="s">
        <v>353</v>
      </c>
    </row>
    <row r="9" spans="2:8">
      <c r="B9" s="8" t="s">
        <v>191</v>
      </c>
      <c r="C9" s="7"/>
      <c r="D9" s="9">
        <v>1</v>
      </c>
      <c r="E9" s="9" t="s">
        <v>309</v>
      </c>
      <c r="F9" s="124"/>
      <c r="G9" s="125">
        <f>'1-3-7-4生態系'!I13</f>
        <v>0</v>
      </c>
      <c r="H9" s="7" t="s">
        <v>354</v>
      </c>
    </row>
    <row r="10" spans="2:8">
      <c r="B10" s="8" t="s">
        <v>164</v>
      </c>
      <c r="C10" s="7"/>
      <c r="D10" s="7"/>
      <c r="E10" s="7"/>
      <c r="F10" s="128"/>
      <c r="G10" s="128">
        <f>SUM(G6:G9)</f>
        <v>0</v>
      </c>
      <c r="H10" s="7"/>
    </row>
    <row r="11" spans="2:8">
      <c r="B11" s="7" t="s">
        <v>153</v>
      </c>
      <c r="C11" s="7"/>
      <c r="D11" s="7"/>
      <c r="E11" s="7"/>
      <c r="F11" s="128"/>
      <c r="G11" s="128"/>
      <c r="H11" s="7"/>
    </row>
    <row r="12" spans="2:8">
      <c r="B12" s="8" t="s">
        <v>188</v>
      </c>
      <c r="C12" s="7"/>
      <c r="D12" s="7">
        <v>3</v>
      </c>
      <c r="E12" s="7" t="s">
        <v>403</v>
      </c>
      <c r="F12" s="128"/>
      <c r="G12" s="125">
        <f>D12*F12</f>
        <v>0</v>
      </c>
      <c r="H12" s="7" t="s">
        <v>192</v>
      </c>
    </row>
    <row r="13" spans="2:8">
      <c r="B13" s="8" t="s">
        <v>401</v>
      </c>
      <c r="C13" s="7"/>
      <c r="D13" s="9">
        <v>1</v>
      </c>
      <c r="E13" s="9" t="s">
        <v>309</v>
      </c>
      <c r="F13" s="128"/>
      <c r="G13" s="125">
        <f t="shared" ref="G13:G16" si="0">D13*F13</f>
        <v>0</v>
      </c>
      <c r="H13" s="7"/>
    </row>
    <row r="14" spans="2:8">
      <c r="B14" s="8" t="s">
        <v>402</v>
      </c>
      <c r="C14" s="7"/>
      <c r="D14" s="9">
        <v>1</v>
      </c>
      <c r="E14" s="9" t="s">
        <v>309</v>
      </c>
      <c r="F14" s="128"/>
      <c r="G14" s="125">
        <f t="shared" si="0"/>
        <v>0</v>
      </c>
      <c r="H14" s="7"/>
    </row>
    <row r="15" spans="2:8">
      <c r="B15" s="9" t="s">
        <v>186</v>
      </c>
      <c r="C15" s="9"/>
      <c r="D15" s="9">
        <v>1</v>
      </c>
      <c r="E15" s="9" t="s">
        <v>309</v>
      </c>
      <c r="F15" s="124"/>
      <c r="G15" s="109">
        <f t="shared" si="0"/>
        <v>0</v>
      </c>
      <c r="H15" s="9"/>
    </row>
    <row r="16" spans="2:8">
      <c r="B16" s="9" t="s">
        <v>187</v>
      </c>
      <c r="C16" s="9"/>
      <c r="D16" s="9">
        <v>1</v>
      </c>
      <c r="E16" s="9" t="s">
        <v>309</v>
      </c>
      <c r="F16" s="124"/>
      <c r="G16" s="109">
        <f t="shared" si="0"/>
        <v>0</v>
      </c>
      <c r="H16" s="9"/>
    </row>
    <row r="17" spans="2:8">
      <c r="B17" s="9" t="s">
        <v>164</v>
      </c>
      <c r="C17" s="9"/>
      <c r="D17" s="9"/>
      <c r="E17" s="9"/>
      <c r="F17" s="124"/>
      <c r="G17" s="124">
        <f>SUM(G10:G16)</f>
        <v>0</v>
      </c>
      <c r="H17" s="9"/>
    </row>
  </sheetData>
  <mergeCells count="2">
    <mergeCell ref="B4:C4"/>
    <mergeCell ref="B1:H1"/>
  </mergeCells>
  <phoneticPr fontId="3"/>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J16"/>
  <sheetViews>
    <sheetView view="pageBreakPreview" zoomScaleNormal="100" zoomScaleSheetLayoutView="100"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02" t="s">
        <v>165</v>
      </c>
      <c r="C1" s="202"/>
      <c r="D1" s="202"/>
      <c r="E1" s="202"/>
      <c r="F1" s="202"/>
      <c r="G1" s="202"/>
      <c r="H1" s="202"/>
      <c r="I1" s="202"/>
      <c r="J1" s="202"/>
    </row>
    <row r="2" spans="2:10">
      <c r="J2" s="17" t="s">
        <v>355</v>
      </c>
    </row>
    <row r="3" spans="2:10" ht="3" customHeight="1"/>
    <row r="4" spans="2:10" ht="23.1" customHeight="1">
      <c r="B4" s="205" t="s">
        <v>203</v>
      </c>
      <c r="C4" s="206"/>
      <c r="D4" s="206"/>
      <c r="E4" s="206"/>
      <c r="F4" s="206"/>
      <c r="G4" s="206"/>
      <c r="H4" s="206"/>
      <c r="I4" s="206"/>
      <c r="J4" s="207"/>
    </row>
    <row r="5" spans="2:10" ht="32.1" customHeight="1">
      <c r="B5" s="209" t="s">
        <v>7</v>
      </c>
      <c r="C5" s="10" t="s">
        <v>8</v>
      </c>
      <c r="D5" s="14" t="s">
        <v>9</v>
      </c>
      <c r="E5" s="10" t="s">
        <v>10</v>
      </c>
      <c r="F5" s="10" t="s">
        <v>11</v>
      </c>
      <c r="G5" s="106" t="s">
        <v>12</v>
      </c>
      <c r="H5" s="10" t="s">
        <v>13</v>
      </c>
      <c r="I5" s="209" t="s">
        <v>14</v>
      </c>
      <c r="J5" s="209" t="s">
        <v>15</v>
      </c>
    </row>
    <row r="6" spans="2:10" ht="19.5" customHeight="1">
      <c r="B6" s="210"/>
      <c r="C6" s="97">
        <f>人件費単価表!D3</f>
        <v>0</v>
      </c>
      <c r="D6" s="97">
        <f>人件費単価表!E3</f>
        <v>0</v>
      </c>
      <c r="E6" s="97">
        <f>人件費単価表!F3</f>
        <v>0</v>
      </c>
      <c r="F6" s="97">
        <f>人件費単価表!G3</f>
        <v>0</v>
      </c>
      <c r="G6" s="97">
        <f>人件費単価表!H3</f>
        <v>0</v>
      </c>
      <c r="H6" s="97">
        <f>人件費単価表!I3</f>
        <v>0</v>
      </c>
      <c r="I6" s="210"/>
      <c r="J6" s="210"/>
    </row>
    <row r="7" spans="2:10" ht="17.100000000000001" customHeight="1">
      <c r="B7" s="2" t="s">
        <v>99</v>
      </c>
      <c r="C7" s="123"/>
      <c r="D7" s="123"/>
      <c r="E7" s="123"/>
      <c r="F7" s="123"/>
      <c r="G7" s="123"/>
      <c r="H7" s="123"/>
      <c r="I7" s="100">
        <f>C$6*C7+D$6*D7+E$6*E7+F$6*F7+G$6*G7+H$6*H7</f>
        <v>0</v>
      </c>
      <c r="J7" s="20"/>
    </row>
    <row r="8" spans="2:10" ht="18" customHeight="1">
      <c r="B8" s="2" t="s">
        <v>100</v>
      </c>
      <c r="C8" s="123"/>
      <c r="D8" s="123"/>
      <c r="E8" s="123"/>
      <c r="F8" s="123"/>
      <c r="G8" s="123"/>
      <c r="H8" s="123"/>
      <c r="I8" s="100"/>
      <c r="J8" s="20"/>
    </row>
    <row r="9" spans="2:10" ht="27">
      <c r="B9" s="2" t="s">
        <v>101</v>
      </c>
      <c r="C9" s="123"/>
      <c r="D9" s="123"/>
      <c r="E9" s="123"/>
      <c r="F9" s="123"/>
      <c r="G9" s="123"/>
      <c r="H9" s="123"/>
      <c r="I9" s="100">
        <f t="shared" ref="I9:I14" si="0">C$6*C9+D$6*D9+E$6*E9+F$6*F9+G$6*G9+H$6*H9</f>
        <v>0</v>
      </c>
      <c r="J9" s="19" t="s">
        <v>749</v>
      </c>
    </row>
    <row r="10" spans="2:10" ht="18" customHeight="1">
      <c r="B10" s="2" t="s">
        <v>198</v>
      </c>
      <c r="C10" s="123"/>
      <c r="D10" s="123"/>
      <c r="E10" s="123"/>
      <c r="F10" s="123"/>
      <c r="G10" s="123"/>
      <c r="H10" s="123"/>
      <c r="I10" s="100">
        <f t="shared" si="0"/>
        <v>0</v>
      </c>
      <c r="J10" s="2" t="s">
        <v>748</v>
      </c>
    </row>
    <row r="11" spans="2:10" ht="17.100000000000001" customHeight="1">
      <c r="B11" s="2" t="s">
        <v>199</v>
      </c>
      <c r="C11" s="123"/>
      <c r="D11" s="123"/>
      <c r="E11" s="123"/>
      <c r="F11" s="123"/>
      <c r="G11" s="123"/>
      <c r="H11" s="123"/>
      <c r="I11" s="100">
        <f t="shared" si="0"/>
        <v>0</v>
      </c>
      <c r="J11" s="20"/>
    </row>
    <row r="12" spans="2:10" ht="18" customHeight="1">
      <c r="B12" s="2" t="s">
        <v>200</v>
      </c>
      <c r="C12" s="123"/>
      <c r="D12" s="123"/>
      <c r="E12" s="123"/>
      <c r="F12" s="123"/>
      <c r="G12" s="123"/>
      <c r="H12" s="123"/>
      <c r="I12" s="100">
        <f t="shared" si="0"/>
        <v>0</v>
      </c>
      <c r="J12" s="20"/>
    </row>
    <row r="13" spans="2:10" ht="18" customHeight="1">
      <c r="B13" s="2" t="s">
        <v>201</v>
      </c>
      <c r="C13" s="123"/>
      <c r="D13" s="123"/>
      <c r="E13" s="123"/>
      <c r="F13" s="123"/>
      <c r="G13" s="123"/>
      <c r="H13" s="123"/>
      <c r="I13" s="100">
        <f t="shared" si="0"/>
        <v>0</v>
      </c>
      <c r="J13" s="20"/>
    </row>
    <row r="14" spans="2:10" ht="18" customHeight="1">
      <c r="B14" s="2" t="s">
        <v>202</v>
      </c>
      <c r="C14" s="123"/>
      <c r="D14" s="123"/>
      <c r="E14" s="123"/>
      <c r="F14" s="123"/>
      <c r="G14" s="123"/>
      <c r="H14" s="123"/>
      <c r="I14" s="100">
        <f t="shared" si="0"/>
        <v>0</v>
      </c>
      <c r="J14" s="20"/>
    </row>
    <row r="15" spans="2:10" ht="18" customHeight="1">
      <c r="B15" s="2" t="s">
        <v>102</v>
      </c>
      <c r="C15" s="172">
        <f>SUM(C7:C14)</f>
        <v>0</v>
      </c>
      <c r="D15" s="172">
        <f t="shared" ref="D15:H15" si="1">SUM(D7:D14)</f>
        <v>0</v>
      </c>
      <c r="E15" s="99">
        <f t="shared" si="1"/>
        <v>0</v>
      </c>
      <c r="F15" s="99">
        <f t="shared" si="1"/>
        <v>0</v>
      </c>
      <c r="G15" s="99">
        <f t="shared" si="1"/>
        <v>0</v>
      </c>
      <c r="H15" s="99">
        <f t="shared" si="1"/>
        <v>0</v>
      </c>
      <c r="I15" s="114">
        <f>SUM(I7:I14)</f>
        <v>0</v>
      </c>
      <c r="J15" s="1"/>
    </row>
    <row r="16" spans="2:10" ht="17.100000000000001" customHeight="1">
      <c r="B16" s="1"/>
      <c r="C16" s="1"/>
      <c r="D16" s="1"/>
      <c r="E16" s="1"/>
      <c r="F16" s="1"/>
      <c r="G16" s="1"/>
      <c r="H16" s="1"/>
      <c r="I16" s="1"/>
      <c r="J16" s="1"/>
    </row>
  </sheetData>
  <mergeCells count="5">
    <mergeCell ref="B4:J4"/>
    <mergeCell ref="B1:J1"/>
    <mergeCell ref="B5:B6"/>
    <mergeCell ref="I5:I6"/>
    <mergeCell ref="J5:J6"/>
  </mergeCells>
  <phoneticPr fontId="3"/>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J19"/>
  <sheetViews>
    <sheetView view="pageBreakPreview" zoomScale="80" zoomScaleNormal="100" zoomScaleSheetLayoutView="80"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02" t="s">
        <v>165</v>
      </c>
      <c r="C1" s="202"/>
      <c r="D1" s="202"/>
      <c r="E1" s="202"/>
      <c r="F1" s="202"/>
      <c r="G1" s="202"/>
      <c r="H1" s="202"/>
      <c r="I1" s="202"/>
      <c r="J1" s="202"/>
    </row>
    <row r="2" spans="2:10">
      <c r="J2" s="17" t="s">
        <v>356</v>
      </c>
    </row>
    <row r="3" spans="2:10" ht="3" customHeight="1"/>
    <row r="4" spans="2:10" ht="23.1" customHeight="1">
      <c r="B4" s="205" t="s">
        <v>756</v>
      </c>
      <c r="C4" s="206"/>
      <c r="D4" s="206"/>
      <c r="E4" s="206"/>
      <c r="F4" s="206"/>
      <c r="G4" s="206"/>
      <c r="H4" s="206"/>
      <c r="I4" s="206"/>
      <c r="J4" s="207"/>
    </row>
    <row r="5" spans="2:10" ht="32.1" customHeight="1">
      <c r="B5" s="209" t="s">
        <v>7</v>
      </c>
      <c r="C5" s="10" t="s">
        <v>8</v>
      </c>
      <c r="D5" s="14" t="s">
        <v>9</v>
      </c>
      <c r="E5" s="10" t="s">
        <v>10</v>
      </c>
      <c r="F5" s="10" t="s">
        <v>11</v>
      </c>
      <c r="G5" s="106" t="s">
        <v>12</v>
      </c>
      <c r="H5" s="10" t="s">
        <v>13</v>
      </c>
      <c r="I5" s="209" t="s">
        <v>14</v>
      </c>
      <c r="J5" s="209" t="s">
        <v>15</v>
      </c>
    </row>
    <row r="6" spans="2:10" ht="19.5" customHeight="1">
      <c r="B6" s="210"/>
      <c r="C6" s="97">
        <f>人件費単価表!D3</f>
        <v>0</v>
      </c>
      <c r="D6" s="97">
        <f>人件費単価表!E3</f>
        <v>0</v>
      </c>
      <c r="E6" s="97">
        <f>人件費単価表!F3</f>
        <v>0</v>
      </c>
      <c r="F6" s="97">
        <f>人件費単価表!G3</f>
        <v>0</v>
      </c>
      <c r="G6" s="97">
        <f>人件費単価表!H3</f>
        <v>0</v>
      </c>
      <c r="H6" s="97">
        <f>人件費単価表!I3</f>
        <v>0</v>
      </c>
      <c r="I6" s="210"/>
      <c r="J6" s="210"/>
    </row>
    <row r="7" spans="2:10" ht="17.100000000000001" customHeight="1">
      <c r="B7" s="2" t="s">
        <v>44</v>
      </c>
      <c r="C7" s="123"/>
      <c r="D7" s="123"/>
      <c r="E7" s="123"/>
      <c r="F7" s="123"/>
      <c r="G7" s="123"/>
      <c r="H7" s="123"/>
      <c r="I7" s="100">
        <f t="shared" ref="I7:I17" si="0">C$6*C7+D$6*D7+E$6*E7+F$6*F7+G$6*G7+H$6*H7</f>
        <v>0</v>
      </c>
      <c r="J7" s="20"/>
    </row>
    <row r="8" spans="2:10" ht="18" customHeight="1">
      <c r="B8" s="2" t="s">
        <v>76</v>
      </c>
      <c r="C8" s="99"/>
      <c r="D8" s="99"/>
      <c r="E8" s="99"/>
      <c r="F8" s="99"/>
      <c r="G8" s="99"/>
      <c r="H8" s="99"/>
      <c r="I8" s="100">
        <f t="shared" si="0"/>
        <v>0</v>
      </c>
      <c r="J8" s="20"/>
    </row>
    <row r="9" spans="2:10">
      <c r="B9" s="2" t="s">
        <v>204</v>
      </c>
      <c r="C9" s="123"/>
      <c r="D9" s="123"/>
      <c r="E9" s="123"/>
      <c r="F9" s="123"/>
      <c r="G9" s="123"/>
      <c r="H9" s="123"/>
      <c r="I9" s="100">
        <f t="shared" si="0"/>
        <v>0</v>
      </c>
      <c r="J9" s="19" t="s">
        <v>744</v>
      </c>
    </row>
    <row r="10" spans="2:10">
      <c r="B10" s="2" t="s">
        <v>205</v>
      </c>
      <c r="C10" s="123"/>
      <c r="D10" s="123"/>
      <c r="E10" s="123"/>
      <c r="F10" s="123"/>
      <c r="G10" s="123"/>
      <c r="H10" s="123"/>
      <c r="I10" s="100">
        <f t="shared" si="0"/>
        <v>0</v>
      </c>
      <c r="J10" s="2" t="s">
        <v>745</v>
      </c>
    </row>
    <row r="11" spans="2:10">
      <c r="B11" s="2" t="s">
        <v>206</v>
      </c>
      <c r="C11" s="123"/>
      <c r="D11" s="123"/>
      <c r="E11" s="123"/>
      <c r="F11" s="123"/>
      <c r="G11" s="123"/>
      <c r="H11" s="123"/>
      <c r="I11" s="100">
        <f t="shared" si="0"/>
        <v>0</v>
      </c>
      <c r="J11" s="19" t="s">
        <v>746</v>
      </c>
    </row>
    <row r="12" spans="2:10">
      <c r="B12" s="2" t="s">
        <v>207</v>
      </c>
      <c r="C12" s="123"/>
      <c r="D12" s="123"/>
      <c r="E12" s="123"/>
      <c r="F12" s="123"/>
      <c r="G12" s="123"/>
      <c r="H12" s="123"/>
      <c r="I12" s="100">
        <f t="shared" si="0"/>
        <v>0</v>
      </c>
      <c r="J12" s="2" t="s">
        <v>746</v>
      </c>
    </row>
    <row r="13" spans="2:10" ht="27">
      <c r="B13" s="19" t="s">
        <v>208</v>
      </c>
      <c r="C13" s="123"/>
      <c r="D13" s="123"/>
      <c r="E13" s="123"/>
      <c r="F13" s="123"/>
      <c r="G13" s="123"/>
      <c r="H13" s="123"/>
      <c r="I13" s="100">
        <f t="shared" si="0"/>
        <v>0</v>
      </c>
      <c r="J13" s="19" t="s">
        <v>747</v>
      </c>
    </row>
    <row r="14" spans="2:10" ht="17.100000000000001" customHeight="1">
      <c r="B14" s="2" t="s">
        <v>199</v>
      </c>
      <c r="C14" s="123"/>
      <c r="D14" s="123"/>
      <c r="E14" s="123"/>
      <c r="F14" s="123"/>
      <c r="G14" s="123"/>
      <c r="H14" s="123"/>
      <c r="I14" s="100">
        <f t="shared" si="0"/>
        <v>0</v>
      </c>
      <c r="J14" s="20"/>
    </row>
    <row r="15" spans="2:10" ht="18" customHeight="1">
      <c r="B15" s="2" t="s">
        <v>200</v>
      </c>
      <c r="C15" s="123"/>
      <c r="D15" s="123"/>
      <c r="E15" s="123"/>
      <c r="F15" s="123"/>
      <c r="G15" s="123"/>
      <c r="H15" s="123"/>
      <c r="I15" s="100">
        <f t="shared" si="0"/>
        <v>0</v>
      </c>
      <c r="J15" s="20"/>
    </row>
    <row r="16" spans="2:10" ht="18" customHeight="1">
      <c r="B16" s="2" t="s">
        <v>201</v>
      </c>
      <c r="C16" s="123"/>
      <c r="D16" s="123"/>
      <c r="E16" s="123"/>
      <c r="F16" s="123"/>
      <c r="G16" s="123"/>
      <c r="H16" s="123"/>
      <c r="I16" s="100">
        <f t="shared" si="0"/>
        <v>0</v>
      </c>
      <c r="J16" s="20"/>
    </row>
    <row r="17" spans="2:10" ht="18" customHeight="1">
      <c r="B17" s="2" t="s">
        <v>202</v>
      </c>
      <c r="C17" s="123"/>
      <c r="D17" s="123"/>
      <c r="E17" s="123"/>
      <c r="F17" s="123"/>
      <c r="G17" s="123"/>
      <c r="H17" s="123"/>
      <c r="I17" s="100">
        <f t="shared" si="0"/>
        <v>0</v>
      </c>
      <c r="J17" s="20"/>
    </row>
    <row r="18" spans="2:10" ht="18" customHeight="1">
      <c r="B18" s="2" t="s">
        <v>6</v>
      </c>
      <c r="C18" s="99">
        <f>SUM(C7:C17)</f>
        <v>0</v>
      </c>
      <c r="D18" s="99">
        <f t="shared" ref="D18:H18" si="1">SUM(D7:D17)</f>
        <v>0</v>
      </c>
      <c r="E18" s="99">
        <f t="shared" si="1"/>
        <v>0</v>
      </c>
      <c r="F18" s="99">
        <f t="shared" si="1"/>
        <v>0</v>
      </c>
      <c r="G18" s="99">
        <f t="shared" si="1"/>
        <v>0</v>
      </c>
      <c r="H18" s="99">
        <f t="shared" si="1"/>
        <v>0</v>
      </c>
      <c r="I18" s="114">
        <f>SUM(I7:I17)</f>
        <v>0</v>
      </c>
      <c r="J18" s="1"/>
    </row>
    <row r="19" spans="2:10" ht="17.100000000000001" customHeight="1">
      <c r="B19" s="1"/>
      <c r="C19" s="1"/>
      <c r="D19" s="1"/>
      <c r="E19" s="1"/>
      <c r="F19" s="1"/>
      <c r="G19" s="1"/>
      <c r="H19" s="1"/>
      <c r="I19" s="1"/>
      <c r="J19" s="1"/>
    </row>
  </sheetData>
  <mergeCells count="5">
    <mergeCell ref="B1:J1"/>
    <mergeCell ref="B4:J4"/>
    <mergeCell ref="B5:B6"/>
    <mergeCell ref="I5:I6"/>
    <mergeCell ref="J5:J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B1:J16"/>
  <sheetViews>
    <sheetView view="pageBreakPreview" zoomScale="90" zoomScaleNormal="100" zoomScaleSheetLayoutView="90"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02" t="s">
        <v>165</v>
      </c>
      <c r="C1" s="202"/>
      <c r="D1" s="202"/>
      <c r="E1" s="202"/>
      <c r="F1" s="202"/>
      <c r="G1" s="202"/>
      <c r="H1" s="202"/>
      <c r="I1" s="202"/>
      <c r="J1" s="202"/>
    </row>
    <row r="2" spans="2:10">
      <c r="J2" s="17" t="s">
        <v>357</v>
      </c>
    </row>
    <row r="3" spans="2:10" ht="3" customHeight="1"/>
    <row r="4" spans="2:10" ht="23.1" customHeight="1">
      <c r="B4" s="205" t="s">
        <v>755</v>
      </c>
      <c r="C4" s="206"/>
      <c r="D4" s="206"/>
      <c r="E4" s="206"/>
      <c r="F4" s="206"/>
      <c r="G4" s="206"/>
      <c r="H4" s="206"/>
      <c r="I4" s="206"/>
      <c r="J4" s="207"/>
    </row>
    <row r="5" spans="2:10" ht="32.1" customHeight="1">
      <c r="B5" s="209" t="s">
        <v>7</v>
      </c>
      <c r="C5" s="10" t="s">
        <v>8</v>
      </c>
      <c r="D5" s="14" t="s">
        <v>9</v>
      </c>
      <c r="E5" s="10" t="s">
        <v>10</v>
      </c>
      <c r="F5" s="10" t="s">
        <v>11</v>
      </c>
      <c r="G5" s="106" t="s">
        <v>12</v>
      </c>
      <c r="H5" s="10" t="s">
        <v>13</v>
      </c>
      <c r="I5" s="209" t="s">
        <v>14</v>
      </c>
      <c r="J5" s="209" t="s">
        <v>15</v>
      </c>
    </row>
    <row r="6" spans="2:10" ht="19.5" customHeight="1">
      <c r="B6" s="210"/>
      <c r="C6" s="97">
        <f>人件費単価表!D3</f>
        <v>0</v>
      </c>
      <c r="D6" s="97">
        <f>人件費単価表!E3</f>
        <v>0</v>
      </c>
      <c r="E6" s="97">
        <f>人件費単価表!F3</f>
        <v>0</v>
      </c>
      <c r="F6" s="97">
        <f>人件費単価表!G3</f>
        <v>0</v>
      </c>
      <c r="G6" s="97">
        <f>人件費単価表!H3</f>
        <v>0</v>
      </c>
      <c r="H6" s="97">
        <f>人件費単価表!I3</f>
        <v>0</v>
      </c>
      <c r="I6" s="210"/>
      <c r="J6" s="210"/>
    </row>
    <row r="7" spans="2:10" ht="17.100000000000001" customHeight="1">
      <c r="B7" s="2" t="s">
        <v>44</v>
      </c>
      <c r="C7" s="123"/>
      <c r="D7" s="123"/>
      <c r="E7" s="123"/>
      <c r="F7" s="123"/>
      <c r="G7" s="123"/>
      <c r="H7" s="123"/>
      <c r="I7" s="100">
        <f>C$6*C7+D$6*D7+E$6*E7+F$6*F7+G$6*G7+H$6*H7</f>
        <v>0</v>
      </c>
      <c r="J7" s="20"/>
    </row>
    <row r="8" spans="2:10" ht="18" customHeight="1">
      <c r="B8" s="2" t="s">
        <v>76</v>
      </c>
      <c r="C8" s="99"/>
      <c r="D8" s="99"/>
      <c r="E8" s="99"/>
      <c r="F8" s="99"/>
      <c r="G8" s="99"/>
      <c r="H8" s="99"/>
      <c r="I8" s="100">
        <f t="shared" ref="I8:I12" si="0">C$6*C8+D$6*D8+E$6*E8+F$6*F8+G$6*G8+H$6*H8</f>
        <v>0</v>
      </c>
      <c r="J8" s="20"/>
    </row>
    <row r="9" spans="2:10" ht="27">
      <c r="B9" s="2" t="s">
        <v>209</v>
      </c>
      <c r="C9" s="123"/>
      <c r="D9" s="123"/>
      <c r="E9" s="123"/>
      <c r="F9" s="123"/>
      <c r="G9" s="123"/>
      <c r="H9" s="123"/>
      <c r="I9" s="100">
        <f>C$6*C9+D$6*D9+E$6*E9+F$6*F9+G$6*G9+H$6*H9</f>
        <v>0</v>
      </c>
      <c r="J9" s="19" t="s">
        <v>742</v>
      </c>
    </row>
    <row r="10" spans="2:10">
      <c r="B10" s="2" t="s">
        <v>210</v>
      </c>
      <c r="C10" s="123"/>
      <c r="D10" s="123"/>
      <c r="E10" s="123"/>
      <c r="F10" s="123"/>
      <c r="G10" s="123"/>
      <c r="H10" s="123"/>
      <c r="I10" s="100">
        <f>C$6*C10+D$6*D10+E$6*E10+F$6*F10+G$6*G10+H$6*H10</f>
        <v>0</v>
      </c>
      <c r="J10" s="2" t="s">
        <v>743</v>
      </c>
    </row>
    <row r="11" spans="2:10" ht="17.100000000000001" customHeight="1">
      <c r="B11" s="2" t="s">
        <v>199</v>
      </c>
      <c r="C11" s="123"/>
      <c r="D11" s="123"/>
      <c r="E11" s="123"/>
      <c r="F11" s="123"/>
      <c r="G11" s="123"/>
      <c r="H11" s="123"/>
      <c r="I11" s="100">
        <f>C$6*C11+D$6*D11+E$6*E11+F$6*F11+G$6*G11+H$6*H11</f>
        <v>0</v>
      </c>
      <c r="J11" s="20"/>
    </row>
    <row r="12" spans="2:10" ht="18" customHeight="1">
      <c r="B12" s="2" t="s">
        <v>200</v>
      </c>
      <c r="C12" s="123"/>
      <c r="D12" s="123"/>
      <c r="E12" s="123"/>
      <c r="F12" s="123"/>
      <c r="G12" s="123"/>
      <c r="H12" s="123"/>
      <c r="I12" s="100">
        <f t="shared" si="0"/>
        <v>0</v>
      </c>
      <c r="J12" s="20"/>
    </row>
    <row r="13" spans="2:10" ht="18" customHeight="1">
      <c r="B13" s="2" t="s">
        <v>201</v>
      </c>
      <c r="C13" s="123"/>
      <c r="D13" s="123"/>
      <c r="E13" s="123"/>
      <c r="F13" s="123"/>
      <c r="G13" s="123"/>
      <c r="H13" s="123"/>
      <c r="I13" s="100">
        <f>C$6*C13+D$6*D13+E$6*E13+F$6*F13+G$6*G13+H$6*H13</f>
        <v>0</v>
      </c>
      <c r="J13" s="20"/>
    </row>
    <row r="14" spans="2:10" ht="18" customHeight="1">
      <c r="B14" s="2" t="s">
        <v>202</v>
      </c>
      <c r="C14" s="123"/>
      <c r="D14" s="123"/>
      <c r="E14" s="123"/>
      <c r="F14" s="123"/>
      <c r="G14" s="123"/>
      <c r="H14" s="123"/>
      <c r="I14" s="100">
        <f>C$6*C14+D$6*D14+E$6*E14+F$6*F14+G$6*G14+H$6*H14</f>
        <v>0</v>
      </c>
      <c r="J14" s="20"/>
    </row>
    <row r="15" spans="2:10" ht="18" customHeight="1">
      <c r="B15" s="2" t="s">
        <v>6</v>
      </c>
      <c r="C15" s="1">
        <f>SUM(C7:C14)</f>
        <v>0</v>
      </c>
      <c r="D15" s="1">
        <f t="shared" ref="D15:H15" si="1">SUM(D7:D14)</f>
        <v>0</v>
      </c>
      <c r="E15" s="1">
        <f t="shared" si="1"/>
        <v>0</v>
      </c>
      <c r="F15" s="1">
        <f t="shared" si="1"/>
        <v>0</v>
      </c>
      <c r="G15" s="1">
        <f t="shared" si="1"/>
        <v>0</v>
      </c>
      <c r="H15" s="1">
        <f t="shared" si="1"/>
        <v>0</v>
      </c>
      <c r="I15" s="120">
        <f>SUM(I7:I14)</f>
        <v>0</v>
      </c>
      <c r="J15" s="1"/>
    </row>
    <row r="16" spans="2:10" ht="17.100000000000001" customHeight="1">
      <c r="B16" s="1"/>
      <c r="C16" s="1"/>
      <c r="D16" s="1"/>
      <c r="E16" s="1"/>
      <c r="F16" s="1"/>
      <c r="G16" s="1"/>
      <c r="H16" s="1"/>
      <c r="I16" s="1"/>
      <c r="J16" s="1"/>
    </row>
  </sheetData>
  <mergeCells count="5">
    <mergeCell ref="B1:J1"/>
    <mergeCell ref="B4:J4"/>
    <mergeCell ref="B5:B6"/>
    <mergeCell ref="I5:I6"/>
    <mergeCell ref="J5:J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J14"/>
  <sheetViews>
    <sheetView view="pageBreakPreview" zoomScale="90" zoomScaleNormal="100" zoomScaleSheetLayoutView="90"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02" t="s">
        <v>165</v>
      </c>
      <c r="C1" s="202"/>
      <c r="D1" s="202"/>
      <c r="E1" s="202"/>
      <c r="F1" s="202"/>
      <c r="G1" s="202"/>
      <c r="H1" s="202"/>
      <c r="I1" s="202"/>
      <c r="J1" s="202"/>
    </row>
    <row r="2" spans="2:10">
      <c r="J2" s="17" t="s">
        <v>730</v>
      </c>
    </row>
    <row r="3" spans="2:10" ht="3" customHeight="1"/>
    <row r="4" spans="2:10" ht="23.1" customHeight="1">
      <c r="B4" s="205" t="s">
        <v>211</v>
      </c>
      <c r="C4" s="206"/>
      <c r="D4" s="206"/>
      <c r="E4" s="206"/>
      <c r="F4" s="206"/>
      <c r="G4" s="206"/>
      <c r="H4" s="206"/>
      <c r="I4" s="206"/>
      <c r="J4" s="207"/>
    </row>
    <row r="5" spans="2:10" ht="32.1" customHeight="1">
      <c r="B5" s="209" t="s">
        <v>7</v>
      </c>
      <c r="C5" s="10" t="s">
        <v>8</v>
      </c>
      <c r="D5" s="14" t="s">
        <v>9</v>
      </c>
      <c r="E5" s="10" t="s">
        <v>10</v>
      </c>
      <c r="F5" s="10" t="s">
        <v>11</v>
      </c>
      <c r="G5" s="106" t="s">
        <v>12</v>
      </c>
      <c r="H5" s="10" t="s">
        <v>13</v>
      </c>
      <c r="I5" s="209" t="s">
        <v>14</v>
      </c>
      <c r="J5" s="209" t="s">
        <v>15</v>
      </c>
    </row>
    <row r="6" spans="2:10" ht="19.5" customHeight="1">
      <c r="B6" s="210"/>
      <c r="C6" s="97">
        <f>人件費単価表!D3</f>
        <v>0</v>
      </c>
      <c r="D6" s="97">
        <f>人件費単価表!E3</f>
        <v>0</v>
      </c>
      <c r="E6" s="97">
        <f>人件費単価表!F3</f>
        <v>0</v>
      </c>
      <c r="F6" s="97">
        <f>人件費単価表!G3</f>
        <v>0</v>
      </c>
      <c r="G6" s="97">
        <f>人件費単価表!H3</f>
        <v>0</v>
      </c>
      <c r="H6" s="97">
        <f>人件費単価表!I3</f>
        <v>0</v>
      </c>
      <c r="I6" s="210"/>
      <c r="J6" s="210"/>
    </row>
    <row r="7" spans="2:10">
      <c r="B7" s="2" t="s">
        <v>44</v>
      </c>
      <c r="C7" s="123"/>
      <c r="D7" s="123"/>
      <c r="E7" s="123"/>
      <c r="F7" s="123"/>
      <c r="G7" s="123"/>
      <c r="H7" s="123"/>
      <c r="I7" s="100">
        <f t="shared" ref="I7:I12" si="0">C$6*C7+D$6*D7+E$6*E7+F$6*F7+G$6*G7+H$6*H7</f>
        <v>0</v>
      </c>
      <c r="J7" s="20"/>
    </row>
    <row r="8" spans="2:10">
      <c r="B8" s="2" t="s">
        <v>212</v>
      </c>
      <c r="C8" s="123"/>
      <c r="D8" s="123"/>
      <c r="E8" s="123"/>
      <c r="F8" s="123"/>
      <c r="G8" s="123"/>
      <c r="H8" s="123"/>
      <c r="I8" s="100">
        <f t="shared" si="0"/>
        <v>0</v>
      </c>
      <c r="J8" s="20"/>
    </row>
    <row r="9" spans="2:10" ht="27">
      <c r="B9" s="2" t="s">
        <v>213</v>
      </c>
      <c r="C9" s="123"/>
      <c r="D9" s="123"/>
      <c r="E9" s="123"/>
      <c r="F9" s="123"/>
      <c r="G9" s="123"/>
      <c r="H9" s="123"/>
      <c r="I9" s="100">
        <f t="shared" si="0"/>
        <v>0</v>
      </c>
      <c r="J9" s="166" t="s">
        <v>741</v>
      </c>
    </row>
    <row r="10" spans="2:10" ht="27">
      <c r="B10" s="2" t="s">
        <v>214</v>
      </c>
      <c r="C10" s="123"/>
      <c r="D10" s="123"/>
      <c r="E10" s="123"/>
      <c r="F10" s="123"/>
      <c r="G10" s="123"/>
      <c r="H10" s="123"/>
      <c r="I10" s="100">
        <f t="shared" si="0"/>
        <v>0</v>
      </c>
      <c r="J10" s="166" t="s">
        <v>741</v>
      </c>
    </row>
    <row r="11" spans="2:10">
      <c r="B11" s="2" t="s">
        <v>215</v>
      </c>
      <c r="C11" s="123"/>
      <c r="D11" s="123"/>
      <c r="E11" s="123"/>
      <c r="F11" s="123"/>
      <c r="G11" s="123"/>
      <c r="H11" s="123"/>
      <c r="I11" s="100">
        <f t="shared" si="0"/>
        <v>0</v>
      </c>
      <c r="J11" s="20"/>
    </row>
    <row r="12" spans="2:10">
      <c r="B12" s="2" t="s">
        <v>202</v>
      </c>
      <c r="C12" s="123"/>
      <c r="D12" s="123"/>
      <c r="E12" s="123"/>
      <c r="F12" s="123"/>
      <c r="G12" s="123"/>
      <c r="H12" s="123"/>
      <c r="I12" s="100">
        <f t="shared" si="0"/>
        <v>0</v>
      </c>
      <c r="J12" s="20"/>
    </row>
    <row r="13" spans="2:10" ht="18" customHeight="1">
      <c r="B13" s="2" t="s">
        <v>6</v>
      </c>
      <c r="C13" s="141">
        <f>SUM(C7:C12)</f>
        <v>0</v>
      </c>
      <c r="D13" s="141">
        <f t="shared" ref="D13:H13" si="1">SUM(D7:D12)</f>
        <v>0</v>
      </c>
      <c r="E13" s="141">
        <f t="shared" si="1"/>
        <v>0</v>
      </c>
      <c r="F13" s="141">
        <f t="shared" si="1"/>
        <v>0</v>
      </c>
      <c r="G13" s="141">
        <f t="shared" si="1"/>
        <v>0</v>
      </c>
      <c r="H13" s="141">
        <f t="shared" si="1"/>
        <v>0</v>
      </c>
      <c r="I13" s="120">
        <f>SUM(I7:I12)</f>
        <v>0</v>
      </c>
      <c r="J13" s="1"/>
    </row>
    <row r="14" spans="2:10" ht="17.100000000000001" customHeight="1">
      <c r="B14" s="1"/>
      <c r="C14" s="1"/>
      <c r="D14" s="1"/>
      <c r="E14" s="1"/>
      <c r="F14" s="1"/>
      <c r="G14" s="1"/>
      <c r="H14" s="1"/>
      <c r="I14" s="1"/>
      <c r="J14" s="1"/>
    </row>
  </sheetData>
  <mergeCells count="5">
    <mergeCell ref="B1:J1"/>
    <mergeCell ref="B4:J4"/>
    <mergeCell ref="B5:B6"/>
    <mergeCell ref="I5:I6"/>
    <mergeCell ref="J5:J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5D69E-1825-4286-9598-809A80C5FDB9}">
  <sheetPr>
    <pageSetUpPr fitToPage="1"/>
  </sheetPr>
  <dimension ref="B1:H12"/>
  <sheetViews>
    <sheetView zoomScaleNormal="100" workbookViewId="0">
      <selection activeCell="C11" sqref="C11"/>
    </sheetView>
  </sheetViews>
  <sheetFormatPr defaultRowHeight="13.5"/>
  <cols>
    <col min="1" max="1" width="6.375" customWidth="1"/>
    <col min="2" max="2" width="19.75" customWidth="1"/>
    <col min="3" max="3" width="23.875" customWidth="1"/>
    <col min="4" max="4" width="10.5" customWidth="1"/>
    <col min="5" max="5" width="7.375" customWidth="1"/>
    <col min="6" max="7" width="12.625" customWidth="1"/>
    <col min="8" max="8" width="28.5" customWidth="1"/>
  </cols>
  <sheetData>
    <row r="1" spans="2:8">
      <c r="B1" s="215" t="s">
        <v>428</v>
      </c>
      <c r="C1" s="216"/>
      <c r="D1" s="216"/>
      <c r="E1" s="216"/>
      <c r="F1" s="216"/>
      <c r="G1" s="216"/>
      <c r="H1" s="216"/>
    </row>
    <row r="2" spans="2:8">
      <c r="H2" s="17" t="s">
        <v>434</v>
      </c>
    </row>
    <row r="3" spans="2:8" ht="5.0999999999999996" customHeight="1"/>
    <row r="4" spans="2:8" ht="27" customHeight="1">
      <c r="B4" s="203" t="s">
        <v>3</v>
      </c>
      <c r="C4" s="204"/>
      <c r="D4" s="10" t="s">
        <v>0</v>
      </c>
      <c r="E4" s="10" t="s">
        <v>1</v>
      </c>
      <c r="F4" s="10" t="s">
        <v>4</v>
      </c>
      <c r="G4" s="10" t="s">
        <v>5</v>
      </c>
      <c r="H4" s="10" t="s">
        <v>2</v>
      </c>
    </row>
    <row r="5" spans="2:8">
      <c r="B5" s="2" t="s">
        <v>163</v>
      </c>
      <c r="C5" s="6"/>
      <c r="D5" s="9">
        <v>1</v>
      </c>
      <c r="E5" s="9" t="s">
        <v>309</v>
      </c>
      <c r="F5" s="9"/>
      <c r="G5" s="125">
        <f>'1-3-8-1'!I11</f>
        <v>0</v>
      </c>
      <c r="H5" s="2" t="s">
        <v>435</v>
      </c>
    </row>
    <row r="6" spans="2:8">
      <c r="B6" s="7" t="s">
        <v>153</v>
      </c>
      <c r="C6" s="7"/>
      <c r="D6" s="7"/>
      <c r="E6" s="7"/>
      <c r="F6" s="128"/>
      <c r="G6" s="128"/>
      <c r="H6" s="7"/>
    </row>
    <row r="7" spans="2:8">
      <c r="B7" s="8" t="s">
        <v>166</v>
      </c>
      <c r="C7" s="7"/>
      <c r="D7" s="9">
        <v>1</v>
      </c>
      <c r="E7" s="9" t="s">
        <v>309</v>
      </c>
      <c r="F7" s="124"/>
      <c r="G7" s="125">
        <f t="shared" ref="G7" si="0">D7*F7</f>
        <v>0</v>
      </c>
      <c r="H7" s="7"/>
    </row>
    <row r="8" spans="2:8">
      <c r="B8" s="8" t="s">
        <v>401</v>
      </c>
      <c r="C8" s="7"/>
      <c r="D8" s="9">
        <v>1</v>
      </c>
      <c r="E8" s="9" t="s">
        <v>309</v>
      </c>
      <c r="F8" s="124"/>
      <c r="G8" s="125">
        <f t="shared" ref="G8:G11" si="1">D8*F8</f>
        <v>0</v>
      </c>
      <c r="H8" s="7"/>
    </row>
    <row r="9" spans="2:8">
      <c r="B9" s="8" t="s">
        <v>402</v>
      </c>
      <c r="C9" s="7"/>
      <c r="D9" s="9">
        <v>1</v>
      </c>
      <c r="E9" s="9" t="s">
        <v>309</v>
      </c>
      <c r="F9" s="124"/>
      <c r="G9" s="125">
        <f t="shared" si="1"/>
        <v>0</v>
      </c>
      <c r="H9" s="7"/>
    </row>
    <row r="10" spans="2:8">
      <c r="B10" s="9" t="s">
        <v>186</v>
      </c>
      <c r="C10" s="9"/>
      <c r="D10" s="9">
        <v>1</v>
      </c>
      <c r="E10" s="9" t="s">
        <v>309</v>
      </c>
      <c r="F10" s="124"/>
      <c r="G10" s="109">
        <f t="shared" si="1"/>
        <v>0</v>
      </c>
      <c r="H10" s="9"/>
    </row>
    <row r="11" spans="2:8">
      <c r="B11" s="9" t="s">
        <v>187</v>
      </c>
      <c r="C11" s="9"/>
      <c r="D11" s="9">
        <v>1</v>
      </c>
      <c r="E11" s="9" t="s">
        <v>309</v>
      </c>
      <c r="F11" s="124"/>
      <c r="G11" s="109">
        <f t="shared" si="1"/>
        <v>0</v>
      </c>
      <c r="H11" s="9"/>
    </row>
    <row r="12" spans="2:8">
      <c r="B12" s="9" t="s">
        <v>164</v>
      </c>
      <c r="C12" s="9"/>
      <c r="D12" s="9"/>
      <c r="E12" s="9"/>
      <c r="F12" s="9"/>
      <c r="G12" s="124">
        <f>SUM(G5:G11)</f>
        <v>0</v>
      </c>
      <c r="H12" s="9"/>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A1FD4-9604-44F3-B41C-3EA399F80573}">
  <sheetPr>
    <pageSetUpPr fitToPage="1"/>
  </sheetPr>
  <dimension ref="B1:J11"/>
  <sheetViews>
    <sheetView view="pageBreakPreview" zoomScale="90" zoomScaleNormal="100" zoomScaleSheetLayoutView="90"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16" t="s">
        <v>165</v>
      </c>
      <c r="C1" s="216"/>
      <c r="D1" s="216"/>
      <c r="E1" s="216"/>
      <c r="F1" s="216"/>
      <c r="G1" s="216"/>
      <c r="H1" s="216"/>
      <c r="I1" s="216"/>
      <c r="J1" s="216"/>
    </row>
    <row r="2" spans="2:10">
      <c r="J2" s="17" t="s">
        <v>436</v>
      </c>
    </row>
    <row r="3" spans="2:10" ht="3" customHeight="1"/>
    <row r="4" spans="2:10" ht="23.1" customHeight="1">
      <c r="B4" s="205" t="s">
        <v>437</v>
      </c>
      <c r="C4" s="206"/>
      <c r="D4" s="206"/>
      <c r="E4" s="206"/>
      <c r="F4" s="206"/>
      <c r="G4" s="206"/>
      <c r="H4" s="206"/>
      <c r="I4" s="206"/>
      <c r="J4" s="207"/>
    </row>
    <row r="5" spans="2:10" ht="32.1" customHeight="1">
      <c r="B5" s="209" t="s">
        <v>7</v>
      </c>
      <c r="C5" s="13"/>
      <c r="D5" s="14" t="s">
        <v>9</v>
      </c>
      <c r="E5" s="10" t="s">
        <v>25</v>
      </c>
      <c r="F5" s="10" t="s">
        <v>26</v>
      </c>
      <c r="G5" s="106" t="s">
        <v>27</v>
      </c>
      <c r="H5" s="10" t="s">
        <v>28</v>
      </c>
      <c r="I5" s="209" t="s">
        <v>14</v>
      </c>
      <c r="J5" s="209" t="s">
        <v>15</v>
      </c>
    </row>
    <row r="6" spans="2:10" ht="19.5" customHeight="1">
      <c r="B6" s="210"/>
      <c r="C6" s="97"/>
      <c r="D6" s="97">
        <f>人件費単価表!L3</f>
        <v>0</v>
      </c>
      <c r="E6" s="97">
        <f>人件費単価表!M3</f>
        <v>0</v>
      </c>
      <c r="F6" s="97">
        <f>人件費単価表!N3</f>
        <v>0</v>
      </c>
      <c r="G6" s="97">
        <f>人件費単価表!O3</f>
        <v>0</v>
      </c>
      <c r="H6" s="97">
        <f>人件費単価表!P3</f>
        <v>0</v>
      </c>
      <c r="I6" s="210"/>
      <c r="J6" s="210"/>
    </row>
    <row r="7" spans="2:10" ht="17.100000000000001" customHeight="1">
      <c r="B7" s="2" t="s">
        <v>29</v>
      </c>
      <c r="C7" s="123"/>
      <c r="D7" s="123"/>
      <c r="E7" s="123"/>
      <c r="F7" s="123"/>
      <c r="G7" s="123"/>
      <c r="H7" s="123"/>
      <c r="I7" s="100">
        <f>C$6*C7+D$6*D7+E$6*E7+F$6*F7+G$6*G7+H$6*H7</f>
        <v>0</v>
      </c>
      <c r="J7" s="1"/>
    </row>
    <row r="8" spans="2:10" ht="18" customHeight="1">
      <c r="B8" s="2" t="s">
        <v>438</v>
      </c>
      <c r="C8" s="123"/>
      <c r="D8" s="123"/>
      <c r="E8" s="123"/>
      <c r="F8" s="123"/>
      <c r="G8" s="123"/>
      <c r="H8" s="123"/>
      <c r="I8" s="100">
        <f>C$6*C8+D$6*D8+E$6*E8+F$6*F8+G$6*G8+H$6*H8</f>
        <v>0</v>
      </c>
      <c r="J8" s="1"/>
    </row>
    <row r="9" spans="2:10" ht="18" customHeight="1">
      <c r="B9" s="2" t="s">
        <v>440</v>
      </c>
      <c r="C9" s="123"/>
      <c r="D9" s="123"/>
      <c r="E9" s="123"/>
      <c r="F9" s="123"/>
      <c r="G9" s="123"/>
      <c r="H9" s="123"/>
      <c r="I9" s="100">
        <f>C$6*C9+D$6*D9+E$6*E9+F$6*F9+G$6*G9+H$6*H9</f>
        <v>0</v>
      </c>
      <c r="J9" s="1" t="s">
        <v>726</v>
      </c>
    </row>
    <row r="10" spans="2:10" ht="18" customHeight="1">
      <c r="B10" s="2" t="s">
        <v>439</v>
      </c>
      <c r="C10" s="123"/>
      <c r="D10" s="123"/>
      <c r="E10" s="123"/>
      <c r="F10" s="123"/>
      <c r="G10" s="123"/>
      <c r="H10" s="123"/>
      <c r="I10" s="100">
        <f>C$6*C10+D$6*D10+E$6*E10+F$6*F10+G$6*G10+H$6*H10</f>
        <v>0</v>
      </c>
      <c r="J10" s="113"/>
    </row>
    <row r="11" spans="2:10" ht="18" customHeight="1">
      <c r="B11" s="2" t="s">
        <v>6</v>
      </c>
      <c r="C11" s="141"/>
      <c r="D11" s="141">
        <f t="shared" ref="D11:H11" si="0">SUM(D7:D10)</f>
        <v>0</v>
      </c>
      <c r="E11" s="141">
        <f t="shared" si="0"/>
        <v>0</v>
      </c>
      <c r="F11" s="141">
        <f t="shared" si="0"/>
        <v>0</v>
      </c>
      <c r="G11" s="141">
        <f t="shared" si="0"/>
        <v>0</v>
      </c>
      <c r="H11" s="141">
        <f t="shared" si="0"/>
        <v>0</v>
      </c>
      <c r="I11" s="120">
        <f>SUM(I7:I10)</f>
        <v>0</v>
      </c>
      <c r="J11" s="1"/>
    </row>
  </sheetData>
  <mergeCells count="5">
    <mergeCell ref="B1:J1"/>
    <mergeCell ref="B4:J4"/>
    <mergeCell ref="B5:B6"/>
    <mergeCell ref="I5:I6"/>
    <mergeCell ref="J5:J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E86F7-D81E-4C5A-8FA2-92B6D4FDA823}">
  <sheetPr>
    <pageSetUpPr fitToPage="1"/>
  </sheetPr>
  <dimension ref="B1:H12"/>
  <sheetViews>
    <sheetView zoomScaleNormal="100" workbookViewId="0">
      <selection activeCell="C11" sqref="C11"/>
    </sheetView>
  </sheetViews>
  <sheetFormatPr defaultRowHeight="13.5"/>
  <cols>
    <col min="1" max="1" width="6.375" customWidth="1"/>
    <col min="2" max="2" width="19.75" customWidth="1"/>
    <col min="3" max="3" width="23.875" customWidth="1"/>
    <col min="4" max="4" width="10.5" customWidth="1"/>
    <col min="5" max="5" width="7.375" customWidth="1"/>
    <col min="6" max="7" width="12.625" customWidth="1"/>
    <col min="8" max="8" width="28.5" customWidth="1"/>
  </cols>
  <sheetData>
    <row r="1" spans="2:8">
      <c r="B1" s="215" t="s">
        <v>498</v>
      </c>
      <c r="C1" s="216"/>
      <c r="D1" s="216"/>
      <c r="E1" s="216"/>
      <c r="F1" s="216"/>
      <c r="G1" s="216"/>
      <c r="H1" s="216"/>
    </row>
    <row r="2" spans="2:8">
      <c r="H2" s="17" t="s">
        <v>499</v>
      </c>
    </row>
    <row r="3" spans="2:8" ht="5.0999999999999996" customHeight="1"/>
    <row r="4" spans="2:8" ht="27" customHeight="1">
      <c r="B4" s="203" t="s">
        <v>3</v>
      </c>
      <c r="C4" s="204"/>
      <c r="D4" s="10" t="s">
        <v>0</v>
      </c>
      <c r="E4" s="10" t="s">
        <v>1</v>
      </c>
      <c r="F4" s="10" t="s">
        <v>4</v>
      </c>
      <c r="G4" s="10" t="s">
        <v>5</v>
      </c>
      <c r="H4" s="10" t="s">
        <v>2</v>
      </c>
    </row>
    <row r="5" spans="2:8">
      <c r="B5" s="2" t="s">
        <v>163</v>
      </c>
      <c r="C5" s="6"/>
      <c r="D5" s="9">
        <v>1</v>
      </c>
      <c r="E5" s="9" t="s">
        <v>309</v>
      </c>
      <c r="F5" s="9"/>
      <c r="G5" s="125">
        <f>'1-3-9-1-1'!L12</f>
        <v>0</v>
      </c>
      <c r="H5" s="2" t="s">
        <v>502</v>
      </c>
    </row>
    <row r="6" spans="2:8">
      <c r="B6" s="7" t="s">
        <v>153</v>
      </c>
      <c r="C6" s="7"/>
      <c r="D6" s="7"/>
      <c r="E6" s="7"/>
      <c r="F6" s="128"/>
      <c r="G6" s="128"/>
      <c r="H6" s="7"/>
    </row>
    <row r="7" spans="2:8">
      <c r="B7" s="8" t="s">
        <v>400</v>
      </c>
      <c r="C7" s="7"/>
      <c r="D7" s="9">
        <v>1</v>
      </c>
      <c r="E7" s="9" t="s">
        <v>309</v>
      </c>
      <c r="F7" s="124"/>
      <c r="G7" s="125">
        <f t="shared" ref="G7:G10" si="0">D7*F7</f>
        <v>0</v>
      </c>
      <c r="H7" s="7"/>
    </row>
    <row r="8" spans="2:8">
      <c r="B8" s="8" t="s">
        <v>500</v>
      </c>
      <c r="C8" s="7"/>
      <c r="D8" s="9">
        <v>1</v>
      </c>
      <c r="E8" s="9" t="s">
        <v>309</v>
      </c>
      <c r="F8" s="124"/>
      <c r="G8" s="125">
        <f t="shared" si="0"/>
        <v>0</v>
      </c>
      <c r="H8" s="7"/>
    </row>
    <row r="9" spans="2:8">
      <c r="B9" s="9" t="s">
        <v>186</v>
      </c>
      <c r="C9" s="9"/>
      <c r="D9" s="9">
        <v>1</v>
      </c>
      <c r="E9" s="9" t="s">
        <v>309</v>
      </c>
      <c r="F9" s="124"/>
      <c r="G9" s="109">
        <f t="shared" si="0"/>
        <v>0</v>
      </c>
      <c r="H9" s="9"/>
    </row>
    <row r="10" spans="2:8">
      <c r="B10" s="9" t="s">
        <v>187</v>
      </c>
      <c r="C10" s="9"/>
      <c r="D10" s="9">
        <v>1</v>
      </c>
      <c r="E10" s="9" t="s">
        <v>309</v>
      </c>
      <c r="F10" s="124"/>
      <c r="G10" s="109">
        <f t="shared" si="0"/>
        <v>0</v>
      </c>
      <c r="H10" s="9"/>
    </row>
    <row r="11" spans="2:8">
      <c r="B11" s="142" t="s">
        <v>501</v>
      </c>
      <c r="C11" s="142"/>
      <c r="D11" s="9">
        <v>1</v>
      </c>
      <c r="E11" s="9" t="s">
        <v>309</v>
      </c>
      <c r="F11" s="9"/>
      <c r="G11" s="125">
        <f>'1-3-9-1-2'!G20</f>
        <v>0</v>
      </c>
      <c r="H11" s="2" t="s">
        <v>503</v>
      </c>
    </row>
    <row r="12" spans="2:8">
      <c r="B12" s="9" t="s">
        <v>164</v>
      </c>
      <c r="C12" s="9"/>
      <c r="D12" s="9"/>
      <c r="E12" s="9"/>
      <c r="F12" s="9"/>
      <c r="G12" s="124">
        <f>SUM(G5:G11)</f>
        <v>0</v>
      </c>
      <c r="H12" s="9"/>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6E2B1-D8B3-4A25-A6E8-08AD58867DBE}">
  <sheetPr>
    <pageSetUpPr fitToPage="1"/>
  </sheetPr>
  <dimension ref="B1:M13"/>
  <sheetViews>
    <sheetView zoomScaleNormal="100" workbookViewId="0">
      <selection activeCell="C11" sqref="C11"/>
    </sheetView>
  </sheetViews>
  <sheetFormatPr defaultRowHeight="13.5"/>
  <cols>
    <col min="2" max="2" width="27.625" customWidth="1"/>
    <col min="3" max="11" width="8" customWidth="1"/>
    <col min="12" max="12" width="13.625" customWidth="1"/>
    <col min="13" max="13" width="17" customWidth="1"/>
  </cols>
  <sheetData>
    <row r="1" spans="2:13">
      <c r="B1" s="202" t="s">
        <v>165</v>
      </c>
      <c r="C1" s="202"/>
      <c r="D1" s="202"/>
      <c r="E1" s="202"/>
      <c r="F1" s="202"/>
      <c r="G1" s="202"/>
      <c r="H1" s="202"/>
      <c r="I1" s="202"/>
      <c r="J1" s="202"/>
      <c r="K1" s="202"/>
      <c r="L1" s="202"/>
      <c r="M1" s="202"/>
    </row>
    <row r="2" spans="2:13">
      <c r="M2" s="17" t="s">
        <v>504</v>
      </c>
    </row>
    <row r="3" spans="2:13" ht="3" customHeight="1"/>
    <row r="4" spans="2:13" ht="23.1" customHeight="1">
      <c r="B4" s="205" t="s">
        <v>505</v>
      </c>
      <c r="C4" s="206"/>
      <c r="D4" s="206"/>
      <c r="E4" s="206"/>
      <c r="F4" s="206"/>
      <c r="G4" s="206"/>
      <c r="H4" s="206"/>
      <c r="I4" s="206"/>
      <c r="J4" s="206"/>
      <c r="K4" s="206"/>
      <c r="L4" s="206"/>
      <c r="M4" s="207"/>
    </row>
    <row r="5" spans="2:13" ht="32.1" customHeight="1">
      <c r="B5" s="209" t="s">
        <v>7</v>
      </c>
      <c r="C5" s="10" t="s">
        <v>8</v>
      </c>
      <c r="D5" s="14" t="s">
        <v>9</v>
      </c>
      <c r="E5" s="10" t="s">
        <v>10</v>
      </c>
      <c r="F5" s="10" t="s">
        <v>11</v>
      </c>
      <c r="G5" s="106" t="s">
        <v>12</v>
      </c>
      <c r="H5" s="10" t="s">
        <v>13</v>
      </c>
      <c r="I5" s="10" t="s">
        <v>506</v>
      </c>
      <c r="J5" s="14" t="s">
        <v>507</v>
      </c>
      <c r="K5" s="106" t="s">
        <v>508</v>
      </c>
      <c r="L5" s="209" t="s">
        <v>14</v>
      </c>
      <c r="M5" s="209" t="s">
        <v>15</v>
      </c>
    </row>
    <row r="6" spans="2:13" ht="19.5" customHeight="1">
      <c r="B6" s="210"/>
      <c r="C6" s="97">
        <f>人件費単価表!D3</f>
        <v>0</v>
      </c>
      <c r="D6" s="97">
        <f>人件費単価表!E3</f>
        <v>0</v>
      </c>
      <c r="E6" s="97">
        <f>人件費単価表!F3</f>
        <v>0</v>
      </c>
      <c r="F6" s="97">
        <f>人件費単価表!G3</f>
        <v>0</v>
      </c>
      <c r="G6" s="97">
        <f>人件費単価表!H3</f>
        <v>0</v>
      </c>
      <c r="H6" s="97">
        <f>人件費単価表!I3</f>
        <v>0</v>
      </c>
      <c r="I6" s="97">
        <f>人件費単価表!D7</f>
        <v>0</v>
      </c>
      <c r="J6" s="97">
        <f>人件費単価表!E7</f>
        <v>0</v>
      </c>
      <c r="K6" s="97">
        <f>人件費単価表!F7</f>
        <v>0</v>
      </c>
      <c r="L6" s="210"/>
      <c r="M6" s="210"/>
    </row>
    <row r="7" spans="2:13" ht="18" customHeight="1">
      <c r="B7" s="3" t="s">
        <v>110</v>
      </c>
      <c r="C7" s="123"/>
      <c r="D7" s="123"/>
      <c r="E7" s="123"/>
      <c r="F7" s="123"/>
      <c r="G7" s="123"/>
      <c r="H7" s="123"/>
      <c r="I7" s="123"/>
      <c r="J7" s="123"/>
      <c r="K7" s="123"/>
      <c r="L7" s="100">
        <f>C$6*C7+D$6*D7+E$6*E7+F$6*F7+G$6*G7+H$6*H7+I$6*I7+J$6*J7+K$6*K7</f>
        <v>0</v>
      </c>
      <c r="M7" s="1"/>
    </row>
    <row r="8" spans="2:13" ht="18" customHeight="1">
      <c r="B8" s="3" t="s">
        <v>518</v>
      </c>
      <c r="C8" s="123"/>
      <c r="D8" s="123"/>
      <c r="E8" s="123"/>
      <c r="F8" s="123"/>
      <c r="G8" s="123"/>
      <c r="H8" s="123"/>
      <c r="I8" s="123"/>
      <c r="J8" s="123"/>
      <c r="K8" s="123"/>
      <c r="L8" s="100">
        <f>C$6*C8+D$6*D8+E$6*E8+F$6*F8+G$6*G8+H$6*H8+I$6*I8+J$6*J8+K$6*K8</f>
        <v>0</v>
      </c>
      <c r="M8" s="1"/>
    </row>
    <row r="9" spans="2:13" ht="18" customHeight="1">
      <c r="B9" s="3" t="s">
        <v>519</v>
      </c>
      <c r="C9" s="123"/>
      <c r="D9" s="123"/>
      <c r="E9" s="123"/>
      <c r="F9" s="123"/>
      <c r="G9" s="123"/>
      <c r="H9" s="123"/>
      <c r="I9" s="123"/>
      <c r="J9" s="123"/>
      <c r="K9" s="123"/>
      <c r="L9" s="100">
        <f>C$6*C9+D$6*D9+E$6*E9+F$6*F9+G$6*G9+H$6*H9+I$6*I9+J$6*J9+K$6*K9</f>
        <v>0</v>
      </c>
      <c r="M9" s="113"/>
    </row>
    <row r="10" spans="2:13" ht="18" customHeight="1">
      <c r="B10" s="3" t="s">
        <v>520</v>
      </c>
      <c r="C10" s="123"/>
      <c r="D10" s="123"/>
      <c r="E10" s="123"/>
      <c r="F10" s="123"/>
      <c r="G10" s="123"/>
      <c r="H10" s="123"/>
      <c r="I10" s="123"/>
      <c r="J10" s="123"/>
      <c r="K10" s="123"/>
      <c r="L10" s="100">
        <f>C$6*C10+D$6*D10+E$6*E10+F$6*F10+G$6*G10+H$6*H10+I$6*I10+J$6*J10+K$6*K10</f>
        <v>0</v>
      </c>
      <c r="M10" s="113"/>
    </row>
    <row r="11" spans="2:13" ht="18" customHeight="1">
      <c r="B11" s="3" t="s">
        <v>522</v>
      </c>
      <c r="C11" s="123"/>
      <c r="D11" s="123"/>
      <c r="E11" s="123"/>
      <c r="F11" s="123"/>
      <c r="G11" s="123"/>
      <c r="H11" s="123"/>
      <c r="I11" s="123"/>
      <c r="J11" s="123"/>
      <c r="K11" s="123"/>
      <c r="L11" s="100">
        <f>C$6*C11+D$6*D11+E$6*E11+F$6*F11+G$6*G11+H$6*H11+I$6*I11+J$6*J11+K$6*K11</f>
        <v>0</v>
      </c>
      <c r="M11" s="113"/>
    </row>
    <row r="12" spans="2:13" ht="18" customHeight="1">
      <c r="B12" s="2" t="s">
        <v>6</v>
      </c>
      <c r="C12" s="140">
        <f t="shared" ref="C12:K12" si="0">SUM(C7:C11)</f>
        <v>0</v>
      </c>
      <c r="D12" s="140">
        <f t="shared" si="0"/>
        <v>0</v>
      </c>
      <c r="E12" s="140">
        <f t="shared" si="0"/>
        <v>0</v>
      </c>
      <c r="F12" s="140">
        <f t="shared" si="0"/>
        <v>0</v>
      </c>
      <c r="G12" s="140">
        <f t="shared" si="0"/>
        <v>0</v>
      </c>
      <c r="H12" s="140">
        <f t="shared" si="0"/>
        <v>0</v>
      </c>
      <c r="I12" s="140">
        <f t="shared" si="0"/>
        <v>0</v>
      </c>
      <c r="J12" s="140">
        <f t="shared" si="0"/>
        <v>0</v>
      </c>
      <c r="K12" s="140">
        <f t="shared" si="0"/>
        <v>0</v>
      </c>
      <c r="L12" s="98">
        <f>SUM(L7:L11)</f>
        <v>0</v>
      </c>
      <c r="M12" s="1"/>
    </row>
    <row r="13" spans="2:13" ht="17.100000000000001" customHeight="1">
      <c r="B13" s="1"/>
      <c r="C13" s="1"/>
      <c r="D13" s="1"/>
      <c r="E13" s="1"/>
      <c r="F13" s="1"/>
      <c r="G13" s="1"/>
      <c r="H13" s="1"/>
      <c r="I13" s="1"/>
      <c r="J13" s="1"/>
      <c r="K13" s="1"/>
      <c r="L13" s="1"/>
      <c r="M13" s="1"/>
    </row>
  </sheetData>
  <mergeCells count="5">
    <mergeCell ref="B1:M1"/>
    <mergeCell ref="B4:M4"/>
    <mergeCell ref="B5:B6"/>
    <mergeCell ref="L5:L6"/>
    <mergeCell ref="M5:M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8E111-AC7B-42F2-AC6D-B1DA867B77E7}">
  <sheetPr>
    <pageSetUpPr fitToPage="1"/>
  </sheetPr>
  <dimension ref="B1:J19"/>
  <sheetViews>
    <sheetView view="pageBreakPreview" topLeftCell="A7" zoomScale="110" zoomScaleNormal="100" zoomScaleSheetLayoutView="110" workbookViewId="0">
      <selection activeCell="C11" sqref="C11"/>
    </sheetView>
  </sheetViews>
  <sheetFormatPr defaultRowHeight="13.5"/>
  <cols>
    <col min="1" max="1" width="3.875" style="22" customWidth="1"/>
    <col min="2" max="2" width="3.625" style="22" customWidth="1"/>
    <col min="3" max="3" width="23.625" style="22" customWidth="1"/>
    <col min="4" max="4" width="18.375" style="22" customWidth="1"/>
    <col min="5" max="9" width="13.75" style="22" customWidth="1"/>
    <col min="10" max="10" width="18.375" style="22" customWidth="1"/>
    <col min="11" max="11" width="2.625" style="22" customWidth="1"/>
    <col min="12" max="16384" width="9" style="22"/>
  </cols>
  <sheetData>
    <row r="1" spans="2:10" ht="23.25" customHeight="1"/>
    <row r="2" spans="2:10" ht="30" customHeight="1">
      <c r="B2" s="197" t="s">
        <v>247</v>
      </c>
      <c r="C2" s="197"/>
      <c r="D2" s="197"/>
      <c r="E2" s="197"/>
      <c r="F2" s="197"/>
      <c r="G2" s="197"/>
      <c r="H2" s="197"/>
      <c r="I2" s="197"/>
      <c r="J2" s="197"/>
    </row>
    <row r="4" spans="2:10" ht="24.95" customHeight="1">
      <c r="B4" s="198" t="s">
        <v>234</v>
      </c>
      <c r="C4" s="198"/>
      <c r="D4" s="198" t="s">
        <v>322</v>
      </c>
      <c r="E4" s="198" t="s">
        <v>235</v>
      </c>
      <c r="F4" s="198"/>
      <c r="G4" s="198"/>
      <c r="H4" s="198"/>
      <c r="I4" s="198"/>
      <c r="J4" s="68" t="s">
        <v>236</v>
      </c>
    </row>
    <row r="5" spans="2:10" ht="24.95" customHeight="1">
      <c r="B5" s="198"/>
      <c r="C5" s="198"/>
      <c r="D5" s="198"/>
      <c r="E5" s="68" t="s">
        <v>237</v>
      </c>
      <c r="F5" s="68" t="s">
        <v>238</v>
      </c>
      <c r="G5" s="107" t="s">
        <v>239</v>
      </c>
      <c r="H5" s="68" t="s">
        <v>240</v>
      </c>
      <c r="I5" s="68" t="s">
        <v>241</v>
      </c>
      <c r="J5" s="68"/>
    </row>
    <row r="6" spans="2:10" s="64" customFormat="1" ht="33.75" customHeight="1">
      <c r="B6" s="66">
        <v>1</v>
      </c>
      <c r="C6" s="66" t="s">
        <v>248</v>
      </c>
      <c r="D6" s="66" t="s">
        <v>237</v>
      </c>
      <c r="E6" s="137">
        <f>'1-1事業計画概要書の作成'!G12</f>
        <v>0</v>
      </c>
      <c r="F6" s="167"/>
      <c r="G6" s="167"/>
      <c r="H6" s="167"/>
      <c r="I6" s="137">
        <f>SUM(E6:H6)</f>
        <v>0</v>
      </c>
      <c r="J6" s="70" t="s">
        <v>257</v>
      </c>
    </row>
    <row r="7" spans="2:10" s="64" customFormat="1" ht="33.75" customHeight="1">
      <c r="B7" s="66">
        <v>2</v>
      </c>
      <c r="C7" s="66" t="s">
        <v>249</v>
      </c>
      <c r="D7" s="71" t="s">
        <v>237</v>
      </c>
      <c r="E7" s="137">
        <f>'1-2環境影響評価方法書の作成'!G14</f>
        <v>0</v>
      </c>
      <c r="F7" s="167"/>
      <c r="G7" s="167"/>
      <c r="H7" s="167"/>
      <c r="I7" s="137">
        <f t="shared" ref="I7" si="0">SUM(E7:H7)</f>
        <v>0</v>
      </c>
      <c r="J7" s="70" t="s">
        <v>258</v>
      </c>
    </row>
    <row r="8" spans="2:10" ht="33.75" customHeight="1">
      <c r="B8" s="73">
        <v>3</v>
      </c>
      <c r="C8" s="70" t="s">
        <v>321</v>
      </c>
      <c r="D8" s="71" t="s">
        <v>238</v>
      </c>
      <c r="E8" s="167"/>
      <c r="F8" s="138">
        <f>'1-3現地調査'!G16</f>
        <v>0</v>
      </c>
      <c r="G8" s="167"/>
      <c r="H8" s="167"/>
      <c r="I8" s="137">
        <f t="shared" ref="I8:I12" si="1">SUM(E8:H8)</f>
        <v>0</v>
      </c>
      <c r="J8" s="70" t="s">
        <v>259</v>
      </c>
    </row>
    <row r="9" spans="2:10" ht="28.5">
      <c r="B9" s="73">
        <v>4</v>
      </c>
      <c r="C9" s="130" t="s">
        <v>320</v>
      </c>
      <c r="D9" s="71" t="s">
        <v>239</v>
      </c>
      <c r="E9" s="167"/>
      <c r="F9" s="167"/>
      <c r="G9" s="138">
        <f>'1-4予測及び評価業務、準備書作成'!G15</f>
        <v>0</v>
      </c>
      <c r="H9" s="167"/>
      <c r="I9" s="137">
        <f t="shared" si="1"/>
        <v>0</v>
      </c>
      <c r="J9" s="70" t="s">
        <v>260</v>
      </c>
    </row>
    <row r="10" spans="2:10" s="64" customFormat="1" ht="33.75" customHeight="1">
      <c r="B10" s="73">
        <v>5</v>
      </c>
      <c r="C10" s="66" t="s">
        <v>250</v>
      </c>
      <c r="D10" s="71" t="s">
        <v>239</v>
      </c>
      <c r="E10" s="167"/>
      <c r="F10" s="167"/>
      <c r="G10" s="137">
        <f>'1-5準備書に係る手続き'!G13</f>
        <v>0</v>
      </c>
      <c r="H10" s="167"/>
      <c r="I10" s="137">
        <f t="shared" si="1"/>
        <v>0</v>
      </c>
      <c r="J10" s="70" t="s">
        <v>261</v>
      </c>
    </row>
    <row r="11" spans="2:10" s="64" customFormat="1" ht="33.75" customHeight="1">
      <c r="B11" s="73">
        <v>6</v>
      </c>
      <c r="C11" s="66" t="s">
        <v>251</v>
      </c>
      <c r="D11" s="66" t="s">
        <v>240</v>
      </c>
      <c r="E11" s="167"/>
      <c r="F11" s="167"/>
      <c r="G11" s="167"/>
      <c r="H11" s="137">
        <f>'1-6評価書に係る手続き'!G14</f>
        <v>0</v>
      </c>
      <c r="I11" s="137">
        <f t="shared" si="1"/>
        <v>0</v>
      </c>
      <c r="J11" s="70" t="s">
        <v>323</v>
      </c>
    </row>
    <row r="12" spans="2:10" ht="22.5" customHeight="1">
      <c r="B12" s="201" t="s">
        <v>252</v>
      </c>
      <c r="C12" s="201"/>
      <c r="D12" s="201"/>
      <c r="E12" s="138">
        <f>SUM(E6:E11)</f>
        <v>0</v>
      </c>
      <c r="F12" s="138">
        <f>SUM(F6:F11)</f>
        <v>0</v>
      </c>
      <c r="G12" s="138">
        <f>SUM(G6:G11)</f>
        <v>0</v>
      </c>
      <c r="H12" s="138">
        <f t="shared" ref="H12" si="2">SUM(H6:H11)</f>
        <v>0</v>
      </c>
      <c r="I12" s="138">
        <f t="shared" si="1"/>
        <v>0</v>
      </c>
      <c r="J12" s="72"/>
    </row>
    <row r="13" spans="2:10" ht="22.5" customHeight="1">
      <c r="B13" s="201" t="s">
        <v>253</v>
      </c>
      <c r="C13" s="201"/>
      <c r="D13" s="201"/>
      <c r="E13" s="139">
        <f>ROUNDDOWN(E12,-4)</f>
        <v>0</v>
      </c>
      <c r="F13" s="139">
        <f t="shared" ref="F13:H13" si="3">ROUNDDOWN(F12,-4)</f>
        <v>0</v>
      </c>
      <c r="G13" s="139">
        <f>ROUNDDOWN(G12,-4)</f>
        <v>0</v>
      </c>
      <c r="H13" s="139">
        <f t="shared" si="3"/>
        <v>0</v>
      </c>
      <c r="I13" s="139">
        <f>SUM(E13:H13)</f>
        <v>0</v>
      </c>
      <c r="J13" s="72"/>
    </row>
    <row r="14" spans="2:10" ht="22.5" customHeight="1">
      <c r="B14" s="201" t="s">
        <v>254</v>
      </c>
      <c r="C14" s="201"/>
      <c r="D14" s="201"/>
      <c r="E14" s="139">
        <f>ROUNDDOWN(E13*0.1,0)</f>
        <v>0</v>
      </c>
      <c r="F14" s="139">
        <f t="shared" ref="F14:G14" si="4">ROUNDDOWN(F13*0.1,0)</f>
        <v>0</v>
      </c>
      <c r="G14" s="139">
        <f t="shared" si="4"/>
        <v>0</v>
      </c>
      <c r="H14" s="139">
        <f>ROUNDDOWN(H13*0.1,0)</f>
        <v>0</v>
      </c>
      <c r="I14" s="139">
        <f>SUM(E14:H14)</f>
        <v>0</v>
      </c>
      <c r="J14" s="74">
        <v>0.1</v>
      </c>
    </row>
    <row r="15" spans="2:10" ht="20.100000000000001" customHeight="1">
      <c r="B15" s="201" t="s">
        <v>246</v>
      </c>
      <c r="C15" s="201"/>
      <c r="D15" s="201"/>
      <c r="E15" s="139">
        <f>E14+E13</f>
        <v>0</v>
      </c>
      <c r="F15" s="139">
        <f t="shared" ref="F15:H15" si="5">F14+F13</f>
        <v>0</v>
      </c>
      <c r="G15" s="139">
        <f t="shared" si="5"/>
        <v>0</v>
      </c>
      <c r="H15" s="139">
        <f t="shared" si="5"/>
        <v>0</v>
      </c>
      <c r="I15" s="139">
        <f>I14+I13</f>
        <v>0</v>
      </c>
      <c r="J15" s="72"/>
    </row>
    <row r="16" spans="2:10" ht="20.100000000000001" customHeight="1"/>
    <row r="17" spans="2:10" ht="20.100000000000001" customHeight="1"/>
    <row r="18" spans="2:10" ht="20.100000000000001" customHeight="1"/>
    <row r="19" spans="2:10" ht="20.100000000000001" customHeight="1">
      <c r="B19" s="196"/>
      <c r="C19" s="196"/>
      <c r="D19" s="196"/>
      <c r="E19" s="196"/>
      <c r="F19" s="196"/>
      <c r="G19" s="196"/>
      <c r="H19" s="196"/>
      <c r="I19" s="196"/>
      <c r="J19" s="65"/>
    </row>
  </sheetData>
  <mergeCells count="10">
    <mergeCell ref="B14:D14"/>
    <mergeCell ref="B15:D15"/>
    <mergeCell ref="B19:D19"/>
    <mergeCell ref="E19:I19"/>
    <mergeCell ref="B2:J2"/>
    <mergeCell ref="B4:C5"/>
    <mergeCell ref="D4:D5"/>
    <mergeCell ref="E4:I4"/>
    <mergeCell ref="B12:D12"/>
    <mergeCell ref="B13:D13"/>
  </mergeCells>
  <phoneticPr fontId="2"/>
  <pageMargins left="0.74803149606299213" right="0.74803149606299213" top="0.98425196850393704" bottom="0.98425196850393704" header="0" footer="0"/>
  <pageSetup paperSize="9" scale="97" fitToHeight="0" orientation="landscape" r:id="rId1"/>
  <headerFooter scaleWithDoc="0" alignWithMargins="0">
    <oddFooter>&amp;C&amp;P&amp;[ページ&amp;R環境影響評価等</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A5018-0D0F-4E51-88CA-13732449DB27}">
  <sheetPr>
    <pageSetUpPr fitToPage="1"/>
  </sheetPr>
  <dimension ref="B1:H23"/>
  <sheetViews>
    <sheetView zoomScaleNormal="100" workbookViewId="0">
      <selection activeCell="C11" sqref="C11"/>
    </sheetView>
  </sheetViews>
  <sheetFormatPr defaultRowHeight="13.5"/>
  <cols>
    <col min="1" max="1" width="6.375" customWidth="1"/>
    <col min="2" max="2" width="19.75" customWidth="1"/>
    <col min="3" max="3" width="23.875" customWidth="1"/>
    <col min="4" max="4" width="10.5" customWidth="1"/>
    <col min="5" max="5" width="7.375" customWidth="1"/>
    <col min="6" max="7" width="12.625" customWidth="1"/>
    <col min="8" max="8" width="28.5" customWidth="1"/>
  </cols>
  <sheetData>
    <row r="1" spans="2:8">
      <c r="B1" s="215" t="s">
        <v>523</v>
      </c>
      <c r="C1" s="216"/>
      <c r="D1" s="216"/>
      <c r="E1" s="216"/>
      <c r="F1" s="216"/>
      <c r="G1" s="216"/>
      <c r="H1" s="216"/>
    </row>
    <row r="2" spans="2:8">
      <c r="H2" s="17" t="s">
        <v>524</v>
      </c>
    </row>
    <row r="3" spans="2:8" ht="5.0999999999999996" customHeight="1"/>
    <row r="4" spans="2:8" ht="27" customHeight="1">
      <c r="B4" s="203" t="s">
        <v>3</v>
      </c>
      <c r="C4" s="204"/>
      <c r="D4" s="10" t="s">
        <v>0</v>
      </c>
      <c r="E4" s="10" t="s">
        <v>1</v>
      </c>
      <c r="F4" s="10" t="s">
        <v>4</v>
      </c>
      <c r="G4" s="10" t="s">
        <v>5</v>
      </c>
      <c r="H4" s="10" t="s">
        <v>2</v>
      </c>
    </row>
    <row r="5" spans="2:8">
      <c r="B5" s="2" t="s">
        <v>525</v>
      </c>
      <c r="C5" s="6"/>
      <c r="D5" s="9"/>
      <c r="E5" s="9"/>
      <c r="F5" s="9"/>
      <c r="G5" s="125"/>
      <c r="H5" s="2"/>
    </row>
    <row r="6" spans="2:8">
      <c r="B6" s="7" t="s">
        <v>526</v>
      </c>
      <c r="C6" s="7" t="s">
        <v>527</v>
      </c>
      <c r="D6" s="7">
        <v>15</v>
      </c>
      <c r="E6" s="7" t="s">
        <v>532</v>
      </c>
      <c r="F6" s="124"/>
      <c r="G6" s="125">
        <f>D6*F6</f>
        <v>0</v>
      </c>
      <c r="H6" s="7" t="s">
        <v>530</v>
      </c>
    </row>
    <row r="7" spans="2:8">
      <c r="B7" s="7" t="s">
        <v>526</v>
      </c>
      <c r="C7" s="7" t="s">
        <v>528</v>
      </c>
      <c r="D7" s="7">
        <v>30</v>
      </c>
      <c r="E7" s="7" t="s">
        <v>532</v>
      </c>
      <c r="F7" s="124"/>
      <c r="G7" s="125">
        <f t="shared" ref="G7:G8" si="0">D7*F7</f>
        <v>0</v>
      </c>
      <c r="H7" s="7" t="s">
        <v>531</v>
      </c>
    </row>
    <row r="8" spans="2:8">
      <c r="B8" s="7" t="s">
        <v>526</v>
      </c>
      <c r="C8" s="7" t="s">
        <v>529</v>
      </c>
      <c r="D8" s="7">
        <v>15</v>
      </c>
      <c r="E8" s="7" t="s">
        <v>532</v>
      </c>
      <c r="F8" s="124"/>
      <c r="G8" s="125">
        <f t="shared" si="0"/>
        <v>0</v>
      </c>
      <c r="H8" s="7" t="s">
        <v>530</v>
      </c>
    </row>
    <row r="9" spans="2:8">
      <c r="B9" s="7" t="s">
        <v>533</v>
      </c>
      <c r="C9" s="7"/>
      <c r="D9" s="7">
        <v>60</v>
      </c>
      <c r="E9" s="7" t="s">
        <v>532</v>
      </c>
      <c r="F9" s="124"/>
      <c r="G9" s="125">
        <f t="shared" ref="G9" si="1">D9*F9</f>
        <v>0</v>
      </c>
      <c r="H9" s="7" t="s">
        <v>534</v>
      </c>
    </row>
    <row r="10" spans="2:8">
      <c r="B10" s="7" t="s">
        <v>535</v>
      </c>
      <c r="C10" s="7"/>
      <c r="D10" s="7"/>
      <c r="E10" s="7"/>
      <c r="F10" s="128"/>
      <c r="G10" s="128"/>
      <c r="H10" s="7"/>
    </row>
    <row r="11" spans="2:8">
      <c r="B11" s="8" t="s">
        <v>536</v>
      </c>
      <c r="C11" s="7"/>
      <c r="D11" s="9"/>
      <c r="E11" s="9"/>
      <c r="F11" s="124"/>
      <c r="G11" s="125"/>
      <c r="H11" s="7"/>
    </row>
    <row r="12" spans="2:8">
      <c r="B12" s="8" t="s">
        <v>537</v>
      </c>
      <c r="C12" s="7" t="s">
        <v>538</v>
      </c>
      <c r="D12" s="9">
        <v>1</v>
      </c>
      <c r="E12" s="9" t="s">
        <v>309</v>
      </c>
      <c r="F12" s="124"/>
      <c r="G12" s="125">
        <f t="shared" ref="G12:G14" si="2">D12*F12</f>
        <v>0</v>
      </c>
      <c r="H12" s="7"/>
    </row>
    <row r="13" spans="2:8">
      <c r="B13" s="7"/>
      <c r="C13" s="7" t="s">
        <v>539</v>
      </c>
      <c r="D13" s="9">
        <v>1</v>
      </c>
      <c r="E13" s="9" t="s">
        <v>309</v>
      </c>
      <c r="F13" s="124"/>
      <c r="G13" s="125">
        <f t="shared" si="2"/>
        <v>0</v>
      </c>
      <c r="H13" s="7"/>
    </row>
    <row r="14" spans="2:8">
      <c r="B14" s="8" t="s">
        <v>540</v>
      </c>
      <c r="C14" s="7"/>
      <c r="D14" s="9">
        <v>1</v>
      </c>
      <c r="E14" s="9" t="s">
        <v>309</v>
      </c>
      <c r="F14" s="124"/>
      <c r="G14" s="125">
        <f t="shared" si="2"/>
        <v>0</v>
      </c>
      <c r="H14" s="7"/>
    </row>
    <row r="15" spans="2:8">
      <c r="B15" s="8" t="s">
        <v>541</v>
      </c>
      <c r="C15" s="7"/>
      <c r="D15" s="9">
        <v>3</v>
      </c>
      <c r="E15" s="9" t="s">
        <v>545</v>
      </c>
      <c r="F15" s="124"/>
      <c r="G15" s="125">
        <f t="shared" ref="G15" si="3">D15*F15</f>
        <v>0</v>
      </c>
      <c r="H15" s="7"/>
    </row>
    <row r="16" spans="2:8">
      <c r="B16" s="8" t="s">
        <v>542</v>
      </c>
      <c r="C16" s="7"/>
      <c r="D16" s="9">
        <v>3</v>
      </c>
      <c r="E16" s="9" t="s">
        <v>545</v>
      </c>
      <c r="F16" s="124"/>
      <c r="G16" s="125">
        <f t="shared" ref="G16:G17" si="4">D16*F16</f>
        <v>0</v>
      </c>
      <c r="H16" s="7"/>
    </row>
    <row r="17" spans="2:8">
      <c r="B17" s="8" t="s">
        <v>543</v>
      </c>
      <c r="C17" s="7"/>
      <c r="D17" s="9">
        <v>1</v>
      </c>
      <c r="E17" s="9" t="s">
        <v>309</v>
      </c>
      <c r="F17" s="124"/>
      <c r="G17" s="125">
        <f t="shared" si="4"/>
        <v>0</v>
      </c>
      <c r="H17" s="7"/>
    </row>
    <row r="18" spans="2:8">
      <c r="B18" s="8" t="s">
        <v>544</v>
      </c>
      <c r="C18" s="7"/>
      <c r="D18" s="9">
        <v>1</v>
      </c>
      <c r="E18" s="9" t="s">
        <v>309</v>
      </c>
      <c r="F18" s="124"/>
      <c r="G18" s="125">
        <f t="shared" ref="G18" si="5">D18*F18</f>
        <v>0</v>
      </c>
      <c r="H18" s="7"/>
    </row>
    <row r="19" spans="2:8">
      <c r="B19" s="7" t="s">
        <v>465</v>
      </c>
      <c r="C19" s="7" t="s">
        <v>760</v>
      </c>
      <c r="D19" s="103">
        <v>1</v>
      </c>
      <c r="E19" s="103" t="s">
        <v>312</v>
      </c>
      <c r="F19" s="126"/>
      <c r="G19" s="155">
        <f>D19*F19</f>
        <v>0</v>
      </c>
      <c r="H19" s="163"/>
    </row>
    <row r="20" spans="2:8">
      <c r="B20" s="7" t="s">
        <v>164</v>
      </c>
      <c r="C20" s="7"/>
      <c r="D20" s="103"/>
      <c r="E20" s="103"/>
      <c r="F20" s="103"/>
      <c r="G20" s="122">
        <f>SUM(G6:G19)</f>
        <v>0</v>
      </c>
      <c r="H20" s="7"/>
    </row>
    <row r="21" spans="2:8">
      <c r="B21" s="12"/>
      <c r="C21" s="12"/>
      <c r="D21" s="12"/>
      <c r="E21" s="12"/>
      <c r="F21" s="12"/>
      <c r="G21" s="12"/>
      <c r="H21" s="12"/>
    </row>
    <row r="22" spans="2:8">
      <c r="B22" s="12"/>
      <c r="C22" s="12"/>
      <c r="D22" s="12"/>
      <c r="E22" s="12"/>
      <c r="F22" s="12"/>
      <c r="G22" s="12"/>
      <c r="H22" s="12"/>
    </row>
    <row r="23" spans="2:8">
      <c r="B23" s="147"/>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531FA-F4B6-4B75-A084-FE093966639F}">
  <sheetPr>
    <pageSetUpPr fitToPage="1"/>
  </sheetPr>
  <dimension ref="B1:H13"/>
  <sheetViews>
    <sheetView view="pageBreakPreview" zoomScale="115" zoomScaleNormal="100" zoomScaleSheetLayoutView="115" workbookViewId="0">
      <selection activeCell="C11" sqref="C11"/>
    </sheetView>
  </sheetViews>
  <sheetFormatPr defaultRowHeight="13.5"/>
  <cols>
    <col min="1" max="1" width="6.375" customWidth="1"/>
    <col min="2" max="2" width="19.75" customWidth="1"/>
    <col min="3" max="3" width="23.875" customWidth="1"/>
    <col min="4" max="4" width="10.5" customWidth="1"/>
    <col min="5" max="5" width="7.375" customWidth="1"/>
    <col min="6" max="7" width="12.625" customWidth="1"/>
    <col min="8" max="8" width="28.5" customWidth="1"/>
  </cols>
  <sheetData>
    <row r="1" spans="2:8">
      <c r="B1" s="215" t="s">
        <v>497</v>
      </c>
      <c r="C1" s="216"/>
      <c r="D1" s="216"/>
      <c r="E1" s="216"/>
      <c r="F1" s="216"/>
      <c r="G1" s="216"/>
      <c r="H1" s="216"/>
    </row>
    <row r="2" spans="2:8">
      <c r="H2" s="17" t="s">
        <v>731</v>
      </c>
    </row>
    <row r="3" spans="2:8" ht="5.0999999999999996" customHeight="1"/>
    <row r="4" spans="2:8" ht="27" customHeight="1">
      <c r="B4" s="203" t="s">
        <v>3</v>
      </c>
      <c r="C4" s="204"/>
      <c r="D4" s="10" t="s">
        <v>0</v>
      </c>
      <c r="E4" s="10" t="s">
        <v>1</v>
      </c>
      <c r="F4" s="10" t="s">
        <v>4</v>
      </c>
      <c r="G4" s="10" t="s">
        <v>5</v>
      </c>
      <c r="H4" s="10" t="s">
        <v>2</v>
      </c>
    </row>
    <row r="5" spans="2:8">
      <c r="B5" s="2" t="s">
        <v>163</v>
      </c>
      <c r="C5" s="6"/>
      <c r="D5" s="9">
        <v>1</v>
      </c>
      <c r="E5" s="9" t="s">
        <v>309</v>
      </c>
      <c r="F5" s="9"/>
      <c r="G5" s="104">
        <f>'1-3-9-2-1'!I11</f>
        <v>0</v>
      </c>
      <c r="H5" s="2" t="s">
        <v>738</v>
      </c>
    </row>
    <row r="6" spans="2:8">
      <c r="B6" s="7" t="s">
        <v>153</v>
      </c>
      <c r="C6" s="7"/>
      <c r="D6" s="7"/>
      <c r="E6" s="7"/>
      <c r="F6" s="7"/>
      <c r="G6" s="7"/>
      <c r="H6" s="7"/>
    </row>
    <row r="7" spans="2:8">
      <c r="B7" s="8" t="s">
        <v>166</v>
      </c>
      <c r="C7" s="7" t="s">
        <v>490</v>
      </c>
      <c r="D7" s="9">
        <v>4</v>
      </c>
      <c r="E7" s="9" t="s">
        <v>489</v>
      </c>
      <c r="F7" s="128"/>
      <c r="G7" s="125">
        <f>D7*F7</f>
        <v>0</v>
      </c>
      <c r="H7" s="7" t="s">
        <v>491</v>
      </c>
    </row>
    <row r="8" spans="2:8">
      <c r="B8" s="8" t="s">
        <v>401</v>
      </c>
      <c r="C8" s="7"/>
      <c r="D8" s="9">
        <v>1</v>
      </c>
      <c r="E8" s="9" t="s">
        <v>309</v>
      </c>
      <c r="F8" s="128"/>
      <c r="G8" s="125">
        <f t="shared" ref="G8:G10" si="0">D8*F8</f>
        <v>0</v>
      </c>
      <c r="H8" s="7"/>
    </row>
    <row r="9" spans="2:8">
      <c r="B9" s="8" t="s">
        <v>402</v>
      </c>
      <c r="C9" s="7"/>
      <c r="D9" s="9">
        <v>1</v>
      </c>
      <c r="E9" s="9" t="s">
        <v>309</v>
      </c>
      <c r="F9" s="128"/>
      <c r="G9" s="125">
        <f t="shared" si="0"/>
        <v>0</v>
      </c>
      <c r="H9" s="7"/>
    </row>
    <row r="10" spans="2:8">
      <c r="B10" s="7" t="s">
        <v>465</v>
      </c>
      <c r="C10" s="7" t="s">
        <v>760</v>
      </c>
      <c r="D10" s="103">
        <v>1</v>
      </c>
      <c r="E10" s="103" t="s">
        <v>312</v>
      </c>
      <c r="F10" s="126"/>
      <c r="G10" s="136">
        <f t="shared" si="0"/>
        <v>0</v>
      </c>
      <c r="H10" s="163"/>
    </row>
    <row r="11" spans="2:8">
      <c r="B11" s="7" t="s">
        <v>164</v>
      </c>
      <c r="C11" s="7"/>
      <c r="D11" s="103"/>
      <c r="E11" s="103"/>
      <c r="F11" s="103"/>
      <c r="G11" s="122">
        <f>SUM(G5:G10)</f>
        <v>0</v>
      </c>
      <c r="H11" s="7"/>
    </row>
    <row r="12" spans="2:8">
      <c r="B12" s="12"/>
      <c r="C12" s="12"/>
      <c r="D12" s="12"/>
      <c r="E12" s="12"/>
      <c r="F12" s="12"/>
      <c r="G12" s="12"/>
      <c r="H12" s="12"/>
    </row>
    <row r="13" spans="2:8">
      <c r="B13" s="12"/>
      <c r="C13" s="12"/>
      <c r="D13" s="12"/>
      <c r="E13" s="12"/>
      <c r="F13" s="12"/>
      <c r="G13" s="12"/>
      <c r="H13" s="12"/>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F623D-1C48-4B3A-AA72-C6972B51749C}">
  <sheetPr>
    <pageSetUpPr fitToPage="1"/>
  </sheetPr>
  <dimension ref="B1:J11"/>
  <sheetViews>
    <sheetView view="pageBreakPreview" zoomScale="115" zoomScaleNormal="100" zoomScaleSheetLayoutView="115"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16" t="s">
        <v>165</v>
      </c>
      <c r="C1" s="216"/>
      <c r="D1" s="216"/>
      <c r="E1" s="216"/>
      <c r="F1" s="216"/>
      <c r="G1" s="216"/>
      <c r="H1" s="216"/>
      <c r="I1" s="216"/>
      <c r="J1" s="216"/>
    </row>
    <row r="2" spans="2:10">
      <c r="J2" s="17" t="s">
        <v>732</v>
      </c>
    </row>
    <row r="3" spans="2:10" ht="3" customHeight="1"/>
    <row r="4" spans="2:10" ht="23.1" customHeight="1">
      <c r="B4" s="205" t="s">
        <v>442</v>
      </c>
      <c r="C4" s="206"/>
      <c r="D4" s="206"/>
      <c r="E4" s="206"/>
      <c r="F4" s="206"/>
      <c r="G4" s="206"/>
      <c r="H4" s="206"/>
      <c r="I4" s="206"/>
      <c r="J4" s="207"/>
    </row>
    <row r="5" spans="2:10" ht="32.1" customHeight="1">
      <c r="B5" s="209" t="s">
        <v>7</v>
      </c>
      <c r="C5" s="13" t="s">
        <v>727</v>
      </c>
      <c r="D5" s="14" t="s">
        <v>9</v>
      </c>
      <c r="E5" s="10" t="s">
        <v>25</v>
      </c>
      <c r="F5" s="10" t="s">
        <v>26</v>
      </c>
      <c r="G5" s="106" t="s">
        <v>27</v>
      </c>
      <c r="H5" s="10" t="s">
        <v>28</v>
      </c>
      <c r="I5" s="209" t="s">
        <v>14</v>
      </c>
      <c r="J5" s="209" t="s">
        <v>15</v>
      </c>
    </row>
    <row r="6" spans="2:10" ht="19.5" customHeight="1">
      <c r="B6" s="210"/>
      <c r="C6" s="97"/>
      <c r="D6" s="97">
        <f>人件費単価表!L3</f>
        <v>0</v>
      </c>
      <c r="E6" s="97">
        <f>人件費単価表!M3</f>
        <v>0</v>
      </c>
      <c r="F6" s="97">
        <f>人件費単価表!N3</f>
        <v>0</v>
      </c>
      <c r="G6" s="97">
        <f>人件費単価表!O3</f>
        <v>0</v>
      </c>
      <c r="H6" s="97">
        <f>人件費単価表!P3</f>
        <v>0</v>
      </c>
      <c r="I6" s="210"/>
      <c r="J6" s="210"/>
    </row>
    <row r="7" spans="2:10" ht="17.100000000000001" customHeight="1">
      <c r="B7" s="2" t="s">
        <v>29</v>
      </c>
      <c r="C7" s="123"/>
      <c r="D7" s="123"/>
      <c r="E7" s="123"/>
      <c r="F7" s="123"/>
      <c r="G7" s="123"/>
      <c r="H7" s="123"/>
      <c r="I7" s="100">
        <f>C$6*C7+D$6*D7+E$6*E7+F$6*F7+G$6*G7+H$6*H7</f>
        <v>0</v>
      </c>
      <c r="J7" s="1"/>
    </row>
    <row r="8" spans="2:10" ht="18" customHeight="1">
      <c r="B8" s="2" t="s">
        <v>438</v>
      </c>
      <c r="C8" s="123"/>
      <c r="D8" s="123"/>
      <c r="E8" s="123"/>
      <c r="F8" s="123"/>
      <c r="G8" s="123"/>
      <c r="H8" s="123"/>
      <c r="I8" s="100">
        <f>C$6*C8+D$6*D8+E$6*E8+F$6*F8+G$6*G8+H$6*H8</f>
        <v>0</v>
      </c>
      <c r="J8" s="1"/>
    </row>
    <row r="9" spans="2:10" ht="18" customHeight="1">
      <c r="B9" s="2" t="s">
        <v>440</v>
      </c>
      <c r="C9" s="123"/>
      <c r="D9" s="123"/>
      <c r="E9" s="123"/>
      <c r="F9" s="123"/>
      <c r="G9" s="123"/>
      <c r="H9" s="123"/>
      <c r="I9" s="100">
        <f>C$6*C9+D$6*D9+E$6*E9+F$6*F9+G$6*G9+H$6*H9</f>
        <v>0</v>
      </c>
      <c r="J9" s="1" t="s">
        <v>441</v>
      </c>
    </row>
    <row r="10" spans="2:10" ht="18" customHeight="1">
      <c r="B10" s="2" t="s">
        <v>521</v>
      </c>
      <c r="C10" s="123"/>
      <c r="D10" s="123"/>
      <c r="E10" s="123"/>
      <c r="F10" s="123"/>
      <c r="G10" s="123"/>
      <c r="H10" s="123"/>
      <c r="I10" s="100">
        <f>C$6*C10+D$6*D10+E$6*E10+F$6*F10+G$6*G10+H$6*H10</f>
        <v>0</v>
      </c>
      <c r="J10" s="113"/>
    </row>
    <row r="11" spans="2:10" ht="18" customHeight="1">
      <c r="B11" s="2" t="s">
        <v>6</v>
      </c>
      <c r="C11" s="141">
        <f>SUM(C7:C10)</f>
        <v>0</v>
      </c>
      <c r="D11" s="141">
        <f t="shared" ref="D11:H11" si="0">SUM(D7:D10)</f>
        <v>0</v>
      </c>
      <c r="E11" s="141">
        <f t="shared" si="0"/>
        <v>0</v>
      </c>
      <c r="F11" s="141">
        <f t="shared" si="0"/>
        <v>0</v>
      </c>
      <c r="G11" s="141">
        <f t="shared" si="0"/>
        <v>0</v>
      </c>
      <c r="H11" s="141">
        <f t="shared" si="0"/>
        <v>0</v>
      </c>
      <c r="I11" s="98">
        <f>SUM(I7:I10)</f>
        <v>0</v>
      </c>
      <c r="J11" s="1"/>
    </row>
  </sheetData>
  <mergeCells count="5">
    <mergeCell ref="B1:J1"/>
    <mergeCell ref="B4:J4"/>
    <mergeCell ref="B5:B6"/>
    <mergeCell ref="I5:I6"/>
    <mergeCell ref="J5:J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E7418-319E-4772-813C-0CBB3BEDBBBC}">
  <sheetPr>
    <pageSetUpPr fitToPage="1"/>
  </sheetPr>
  <dimension ref="B1:H11"/>
  <sheetViews>
    <sheetView view="pageBreakPreview" topLeftCell="B1" zoomScale="60" zoomScaleNormal="100" workbookViewId="0">
      <selection activeCell="C11" sqref="C11"/>
    </sheetView>
  </sheetViews>
  <sheetFormatPr defaultRowHeight="13.5"/>
  <cols>
    <col min="1" max="1" width="6.375" customWidth="1"/>
    <col min="2" max="2" width="19.75" customWidth="1"/>
    <col min="3" max="3" width="23.875" customWidth="1"/>
    <col min="4" max="4" width="10.5" customWidth="1"/>
    <col min="5" max="5" width="7.375" customWidth="1"/>
    <col min="6" max="7" width="12.625" customWidth="1"/>
    <col min="8" max="8" width="28.5" customWidth="1"/>
  </cols>
  <sheetData>
    <row r="1" spans="2:8">
      <c r="B1" s="215" t="s">
        <v>443</v>
      </c>
      <c r="C1" s="216"/>
      <c r="D1" s="216"/>
      <c r="E1" s="216"/>
      <c r="F1" s="216"/>
      <c r="G1" s="216"/>
      <c r="H1" s="216"/>
    </row>
    <row r="2" spans="2:8">
      <c r="H2" s="17" t="s">
        <v>444</v>
      </c>
    </row>
    <row r="3" spans="2:8" ht="5.0999999999999996" customHeight="1"/>
    <row r="4" spans="2:8" ht="27" customHeight="1">
      <c r="B4" s="203" t="s">
        <v>3</v>
      </c>
      <c r="C4" s="204"/>
      <c r="D4" s="10" t="s">
        <v>0</v>
      </c>
      <c r="E4" s="10" t="s">
        <v>1</v>
      </c>
      <c r="F4" s="134" t="s">
        <v>4</v>
      </c>
      <c r="G4" s="134" t="s">
        <v>5</v>
      </c>
      <c r="H4" s="10" t="s">
        <v>2</v>
      </c>
    </row>
    <row r="5" spans="2:8">
      <c r="B5" s="2" t="s">
        <v>163</v>
      </c>
      <c r="C5" s="6"/>
      <c r="D5" s="9">
        <v>1</v>
      </c>
      <c r="E5" s="9" t="s">
        <v>309</v>
      </c>
      <c r="F5" s="124"/>
      <c r="G5" s="125">
        <f>'1-3-10-1'!J23</f>
        <v>0</v>
      </c>
      <c r="H5" s="2" t="s">
        <v>445</v>
      </c>
    </row>
    <row r="6" spans="2:8">
      <c r="B6" s="7" t="s">
        <v>153</v>
      </c>
      <c r="C6" s="7"/>
      <c r="D6" s="9"/>
      <c r="E6" s="9"/>
      <c r="F6" s="124"/>
      <c r="G6" s="125"/>
      <c r="H6" s="7"/>
    </row>
    <row r="7" spans="2:8">
      <c r="B7" s="8" t="s">
        <v>400</v>
      </c>
      <c r="C7" s="7"/>
      <c r="D7" s="9">
        <v>1</v>
      </c>
      <c r="E7" s="9" t="s">
        <v>309</v>
      </c>
      <c r="F7" s="124"/>
      <c r="G7" s="125">
        <f>D7*F7</f>
        <v>0</v>
      </c>
      <c r="H7" s="7"/>
    </row>
    <row r="8" spans="2:8">
      <c r="B8" s="9" t="s">
        <v>186</v>
      </c>
      <c r="C8" s="9"/>
      <c r="D8" s="9">
        <v>1</v>
      </c>
      <c r="E8" s="9" t="s">
        <v>309</v>
      </c>
      <c r="F8" s="124"/>
      <c r="G8" s="109">
        <f t="shared" ref="G8:G9" si="0">D8*F8</f>
        <v>0</v>
      </c>
      <c r="H8" s="9"/>
    </row>
    <row r="9" spans="2:8">
      <c r="B9" s="9" t="s">
        <v>187</v>
      </c>
      <c r="C9" s="9"/>
      <c r="D9" s="9">
        <v>1</v>
      </c>
      <c r="E9" s="9" t="s">
        <v>309</v>
      </c>
      <c r="F9" s="124"/>
      <c r="G9" s="109">
        <f t="shared" si="0"/>
        <v>0</v>
      </c>
      <c r="H9" s="9"/>
    </row>
    <row r="10" spans="2:8">
      <c r="B10" s="142" t="s">
        <v>670</v>
      </c>
      <c r="C10" s="142"/>
      <c r="D10" s="9">
        <v>1</v>
      </c>
      <c r="E10" s="9" t="s">
        <v>309</v>
      </c>
      <c r="F10" s="9"/>
      <c r="G10" s="125">
        <f>'1-3-10-2'!G8</f>
        <v>0</v>
      </c>
      <c r="H10" s="2" t="s">
        <v>546</v>
      </c>
    </row>
    <row r="11" spans="2:8">
      <c r="B11" s="9" t="s">
        <v>164</v>
      </c>
      <c r="C11" s="9"/>
      <c r="D11" s="9"/>
      <c r="E11" s="9"/>
      <c r="F11" s="9"/>
      <c r="G11" s="124">
        <f>SUM(G5:G10)</f>
        <v>0</v>
      </c>
      <c r="H11" s="9"/>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9E5D7-0164-4EE0-8244-E17B690E0DE0}">
  <sheetPr>
    <pageSetUpPr fitToPage="1"/>
  </sheetPr>
  <dimension ref="B1:K23"/>
  <sheetViews>
    <sheetView tabSelected="1" view="pageBreakPreview" topLeftCell="A13" zoomScale="96" zoomScaleNormal="100" zoomScaleSheetLayoutView="96" workbookViewId="0">
      <selection activeCell="C11" sqref="C11"/>
    </sheetView>
  </sheetViews>
  <sheetFormatPr defaultRowHeight="13.5"/>
  <cols>
    <col min="1" max="1" width="8.25" customWidth="1"/>
    <col min="2" max="2" width="34.25" customWidth="1"/>
    <col min="3" max="9" width="8.5" customWidth="1"/>
    <col min="10" max="10" width="13.625" customWidth="1"/>
    <col min="11" max="11" width="17" customWidth="1"/>
  </cols>
  <sheetData>
    <row r="1" spans="2:11">
      <c r="B1" s="216" t="s">
        <v>165</v>
      </c>
      <c r="C1" s="216"/>
      <c r="D1" s="216"/>
      <c r="E1" s="216"/>
      <c r="F1" s="216"/>
      <c r="G1" s="216"/>
      <c r="H1" s="216"/>
      <c r="I1" s="216"/>
      <c r="J1" s="216"/>
      <c r="K1" s="216"/>
    </row>
    <row r="2" spans="2:11">
      <c r="K2" s="17" t="s">
        <v>446</v>
      </c>
    </row>
    <row r="3" spans="2:11" ht="3" customHeight="1"/>
    <row r="4" spans="2:11" ht="23.1" customHeight="1">
      <c r="B4" s="205" t="s">
        <v>447</v>
      </c>
      <c r="C4" s="217"/>
      <c r="D4" s="206"/>
      <c r="E4" s="206"/>
      <c r="F4" s="206"/>
      <c r="G4" s="206"/>
      <c r="H4" s="206"/>
      <c r="I4" s="206"/>
      <c r="J4" s="206"/>
      <c r="K4" s="207"/>
    </row>
    <row r="5" spans="2:11" ht="32.1" customHeight="1">
      <c r="B5" s="209" t="s">
        <v>7</v>
      </c>
      <c r="C5" s="13" t="s">
        <v>716</v>
      </c>
      <c r="D5" s="10" t="s">
        <v>8</v>
      </c>
      <c r="E5" s="14" t="s">
        <v>9</v>
      </c>
      <c r="F5" s="10" t="s">
        <v>25</v>
      </c>
      <c r="G5" s="10" t="s">
        <v>26</v>
      </c>
      <c r="H5" s="106" t="s">
        <v>27</v>
      </c>
      <c r="I5" s="10" t="s">
        <v>28</v>
      </c>
      <c r="J5" s="209" t="s">
        <v>14</v>
      </c>
      <c r="K5" s="209" t="s">
        <v>15</v>
      </c>
    </row>
    <row r="6" spans="2:11" ht="19.5" customHeight="1">
      <c r="B6" s="210"/>
      <c r="C6" s="97">
        <f>人件費単価表!C3</f>
        <v>0</v>
      </c>
      <c r="D6" s="97">
        <f>人件費単価表!D3</f>
        <v>0</v>
      </c>
      <c r="E6" s="97">
        <f>人件費単価表!E3</f>
        <v>0</v>
      </c>
      <c r="F6" s="97">
        <f>人件費単価表!F3</f>
        <v>0</v>
      </c>
      <c r="G6" s="97">
        <f>人件費単価表!G3</f>
        <v>0</v>
      </c>
      <c r="H6" s="97">
        <f>人件費単価表!H3</f>
        <v>0</v>
      </c>
      <c r="I6" s="97">
        <f>人件費単価表!I3</f>
        <v>0</v>
      </c>
      <c r="J6" s="210"/>
      <c r="K6" s="210"/>
    </row>
    <row r="7" spans="2:11" ht="17.100000000000001" customHeight="1">
      <c r="B7" s="2" t="s">
        <v>29</v>
      </c>
      <c r="C7" s="123"/>
      <c r="D7" s="123"/>
      <c r="E7" s="123"/>
      <c r="F7" s="123"/>
      <c r="G7" s="123"/>
      <c r="H7" s="123"/>
      <c r="I7" s="123"/>
      <c r="J7" s="100">
        <f>C$6*C7+D$6*D7+E$6*E7+F$6*F7+G$6*G7+H$6*H7+I$6*I7</f>
        <v>0</v>
      </c>
      <c r="K7" s="1"/>
    </row>
    <row r="8" spans="2:11" ht="18" customHeight="1">
      <c r="B8" s="2" t="s">
        <v>671</v>
      </c>
      <c r="C8" s="123"/>
      <c r="D8" s="123"/>
      <c r="E8" s="123"/>
      <c r="F8" s="123"/>
      <c r="G8" s="123"/>
      <c r="H8" s="123"/>
      <c r="I8" s="123"/>
      <c r="J8" s="100">
        <f>C$6*C8+D$6*D8+E$6*E8+F$6*F8+G$6*G8+H$6*H8+I$6*I8</f>
        <v>0</v>
      </c>
      <c r="K8" s="1"/>
    </row>
    <row r="9" spans="2:11" ht="18" customHeight="1">
      <c r="B9" s="2" t="s">
        <v>672</v>
      </c>
      <c r="C9" s="123"/>
      <c r="D9" s="123"/>
      <c r="E9" s="123"/>
      <c r="F9" s="123"/>
      <c r="G9" s="123"/>
      <c r="H9" s="123"/>
      <c r="I9" s="123"/>
      <c r="J9" s="100"/>
      <c r="K9" s="1"/>
    </row>
    <row r="10" spans="2:11" ht="18" customHeight="1">
      <c r="B10" s="2" t="s">
        <v>673</v>
      </c>
      <c r="C10" s="123"/>
      <c r="D10" s="123"/>
      <c r="E10" s="123"/>
      <c r="F10" s="123"/>
      <c r="G10" s="123"/>
      <c r="H10" s="123"/>
      <c r="I10" s="123"/>
      <c r="J10" s="100">
        <f>C$6*C10+D$6*D10+E$6*E10+F$6*F10+G$6*G10+H$6*H10+I$6*I10</f>
        <v>0</v>
      </c>
      <c r="K10" s="113"/>
    </row>
    <row r="11" spans="2:11" ht="17.100000000000001" customHeight="1">
      <c r="B11" s="2" t="s">
        <v>674</v>
      </c>
      <c r="C11" s="123"/>
      <c r="D11" s="123"/>
      <c r="E11" s="123"/>
      <c r="F11" s="123"/>
      <c r="G11" s="123"/>
      <c r="H11" s="123"/>
      <c r="I11" s="123"/>
      <c r="J11" s="100">
        <f>C$6*C11+D$6*D11+E$6*E11+F$6*F11+G$6*G11+H$6*H11+I$6*I11</f>
        <v>0</v>
      </c>
      <c r="K11" s="1"/>
    </row>
    <row r="12" spans="2:11" ht="18" customHeight="1">
      <c r="B12" s="2" t="s">
        <v>675</v>
      </c>
      <c r="C12" s="123"/>
      <c r="D12" s="123"/>
      <c r="E12" s="123"/>
      <c r="F12" s="123"/>
      <c r="G12" s="123"/>
      <c r="H12" s="123"/>
      <c r="I12" s="123"/>
      <c r="J12" s="100">
        <f>C$6*C12+D$6*D12+E$6*E12+F$6*F12+G$6*G12+H$6*H12+I$6*I12</f>
        <v>0</v>
      </c>
      <c r="K12" s="1"/>
    </row>
    <row r="13" spans="2:11" ht="27" customHeight="1">
      <c r="B13" s="2" t="s">
        <v>676</v>
      </c>
      <c r="C13" s="123"/>
      <c r="D13" s="123"/>
      <c r="E13" s="123"/>
      <c r="F13" s="123"/>
      <c r="G13" s="123"/>
      <c r="H13" s="123"/>
      <c r="I13" s="123"/>
      <c r="J13" s="100">
        <f>C$6*C13+D$6*D13+E$6*E13+F$6*F13+G$6*G13+H$6*H13+I$6*I13</f>
        <v>0</v>
      </c>
      <c r="K13" s="1"/>
    </row>
    <row r="14" spans="2:11" ht="18" customHeight="1">
      <c r="B14" s="2" t="s">
        <v>677</v>
      </c>
      <c r="C14" s="123"/>
      <c r="D14" s="123"/>
      <c r="E14" s="123"/>
      <c r="F14" s="123"/>
      <c r="G14" s="123"/>
      <c r="H14" s="123"/>
      <c r="I14" s="123"/>
      <c r="J14" s="100"/>
      <c r="K14" s="113"/>
    </row>
    <row r="15" spans="2:11" ht="17.100000000000001" customHeight="1">
      <c r="B15" s="2" t="s">
        <v>678</v>
      </c>
      <c r="C15" s="123"/>
      <c r="D15" s="123"/>
      <c r="E15" s="123"/>
      <c r="F15" s="123"/>
      <c r="G15" s="123"/>
      <c r="H15" s="123"/>
      <c r="I15" s="123"/>
      <c r="J15" s="100"/>
      <c r="K15" s="1"/>
    </row>
    <row r="16" spans="2:11" ht="18" customHeight="1">
      <c r="B16" s="2" t="s">
        <v>679</v>
      </c>
      <c r="C16" s="123"/>
      <c r="D16" s="123"/>
      <c r="E16" s="123"/>
      <c r="F16" s="123"/>
      <c r="G16" s="123"/>
      <c r="H16" s="123"/>
      <c r="I16" s="123"/>
      <c r="J16" s="100">
        <f>C$6*C16+D$6*D16+E$6*E16+F$6*F16+G$6*G16+H$6*H16+I$6*I16</f>
        <v>0</v>
      </c>
      <c r="K16" s="1"/>
    </row>
    <row r="17" spans="2:11" ht="27.75" customHeight="1">
      <c r="B17" s="2" t="s">
        <v>680</v>
      </c>
      <c r="C17" s="123"/>
      <c r="D17" s="123"/>
      <c r="E17" s="123"/>
      <c r="F17" s="123"/>
      <c r="G17" s="123"/>
      <c r="H17" s="123"/>
      <c r="I17" s="123"/>
      <c r="J17" s="100">
        <f>C$6*C17+D$6*D17+E$6*E17+F$6*F17+G$6*G17+H$6*H17+I$6*I17</f>
        <v>0</v>
      </c>
      <c r="K17" s="1"/>
    </row>
    <row r="18" spans="2:11" ht="27.75" customHeight="1">
      <c r="B18" s="2" t="s">
        <v>681</v>
      </c>
      <c r="C18" s="123"/>
      <c r="D18" s="123"/>
      <c r="E18" s="123"/>
      <c r="F18" s="123"/>
      <c r="G18" s="123"/>
      <c r="H18" s="123"/>
      <c r="I18" s="123"/>
      <c r="J18" s="100">
        <f>C$6*C18+D$6*D18+E$6*E18+F$6*F18+G$6*G18+H$6*H18+I$6*I18</f>
        <v>0</v>
      </c>
      <c r="K18" s="113"/>
    </row>
    <row r="19" spans="2:11" ht="18" customHeight="1">
      <c r="B19" s="2" t="s">
        <v>682</v>
      </c>
      <c r="C19" s="123"/>
      <c r="D19" s="123"/>
      <c r="E19" s="123"/>
      <c r="F19" s="123"/>
      <c r="G19" s="123"/>
      <c r="H19" s="123"/>
      <c r="I19" s="123"/>
      <c r="J19" s="100"/>
      <c r="K19" s="1"/>
    </row>
    <row r="20" spans="2:11" ht="18" customHeight="1">
      <c r="B20" s="2" t="s">
        <v>683</v>
      </c>
      <c r="C20" s="123"/>
      <c r="D20" s="123"/>
      <c r="E20" s="123"/>
      <c r="F20" s="123"/>
      <c r="G20" s="123"/>
      <c r="H20" s="123"/>
      <c r="I20" s="123"/>
      <c r="J20" s="100">
        <f>C$6*C20+D$6*D20+E$6*E20+F$6*F20+G$6*G20+H$6*H20+I$6*I20</f>
        <v>0</v>
      </c>
      <c r="K20" s="1"/>
    </row>
    <row r="21" spans="2:11" ht="18" customHeight="1">
      <c r="B21" s="2" t="s">
        <v>684</v>
      </c>
      <c r="C21" s="123"/>
      <c r="D21" s="123"/>
      <c r="E21" s="123"/>
      <c r="F21" s="123"/>
      <c r="G21" s="123"/>
      <c r="H21" s="123"/>
      <c r="I21" s="123"/>
      <c r="J21" s="100">
        <f>C$6*C21+D$6*D21+E$6*E21+F$6*F21+G$6*G21+H$6*H21+I$6*I21</f>
        <v>0</v>
      </c>
      <c r="K21" s="113"/>
    </row>
    <row r="22" spans="2:11" ht="17.100000000000001" customHeight="1">
      <c r="B22" s="2" t="s">
        <v>685</v>
      </c>
      <c r="C22" s="123"/>
      <c r="D22" s="123"/>
      <c r="E22" s="123"/>
      <c r="F22" s="123"/>
      <c r="G22" s="123"/>
      <c r="H22" s="123"/>
      <c r="I22" s="123"/>
      <c r="J22" s="100">
        <f>C$6*C22+D$6*D22+E$6*E22+F$6*F22+G$6*G22+H$6*H22+I$6*I22</f>
        <v>0</v>
      </c>
      <c r="K22" s="1"/>
    </row>
    <row r="23" spans="2:11" ht="18" customHeight="1">
      <c r="B23" s="2" t="s">
        <v>6</v>
      </c>
      <c r="C23" s="140">
        <f>SUM(C7:C22)</f>
        <v>0</v>
      </c>
      <c r="D23" s="140">
        <f>SUM(D7:D22)</f>
        <v>0</v>
      </c>
      <c r="E23" s="140">
        <f t="shared" ref="E23:I23" si="0">SUM(E7:E22)</f>
        <v>0</v>
      </c>
      <c r="F23" s="140">
        <f t="shared" si="0"/>
        <v>0</v>
      </c>
      <c r="G23" s="140">
        <f t="shared" si="0"/>
        <v>0</v>
      </c>
      <c r="H23" s="140">
        <f t="shared" si="0"/>
        <v>0</v>
      </c>
      <c r="I23" s="140">
        <f t="shared" si="0"/>
        <v>0</v>
      </c>
      <c r="J23" s="98">
        <f>SUM(J7:J22)</f>
        <v>0</v>
      </c>
      <c r="K23" s="1"/>
    </row>
  </sheetData>
  <mergeCells count="5">
    <mergeCell ref="B1:K1"/>
    <mergeCell ref="B4:K4"/>
    <mergeCell ref="B5:B6"/>
    <mergeCell ref="J5:J6"/>
    <mergeCell ref="K5:K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ADA48-AAF4-4F09-8895-4EDBE8587621}">
  <sheetPr>
    <pageSetUpPr fitToPage="1"/>
  </sheetPr>
  <dimension ref="B1:H8"/>
  <sheetViews>
    <sheetView zoomScaleNormal="100" workbookViewId="0">
      <selection activeCell="C11" sqref="C11"/>
    </sheetView>
  </sheetViews>
  <sheetFormatPr defaultRowHeight="13.5"/>
  <cols>
    <col min="1" max="1" width="6.375" customWidth="1"/>
    <col min="2" max="2" width="19.75" customWidth="1"/>
    <col min="3" max="3" width="23.875" customWidth="1"/>
    <col min="4" max="4" width="10.5" customWidth="1"/>
    <col min="5" max="5" width="7.375" customWidth="1"/>
    <col min="6" max="7" width="12.625" customWidth="1"/>
    <col min="8" max="8" width="28.5" customWidth="1"/>
  </cols>
  <sheetData>
    <row r="1" spans="2:8">
      <c r="B1" s="215" t="s">
        <v>547</v>
      </c>
      <c r="C1" s="216"/>
      <c r="D1" s="216"/>
      <c r="E1" s="216"/>
      <c r="F1" s="216"/>
      <c r="G1" s="216"/>
      <c r="H1" s="216"/>
    </row>
    <row r="2" spans="2:8">
      <c r="H2" s="17" t="s">
        <v>548</v>
      </c>
    </row>
    <row r="3" spans="2:8" ht="5.0999999999999996" customHeight="1"/>
    <row r="4" spans="2:8" ht="27" customHeight="1">
      <c r="B4" s="203" t="s">
        <v>3</v>
      </c>
      <c r="C4" s="204"/>
      <c r="D4" s="10" t="s">
        <v>0</v>
      </c>
      <c r="E4" s="10" t="s">
        <v>1</v>
      </c>
      <c r="F4" s="134" t="s">
        <v>4</v>
      </c>
      <c r="G4" s="134" t="s">
        <v>5</v>
      </c>
      <c r="H4" s="10" t="s">
        <v>2</v>
      </c>
    </row>
    <row r="5" spans="2:8">
      <c r="B5" s="2" t="s">
        <v>549</v>
      </c>
      <c r="C5" s="6"/>
      <c r="D5" s="9">
        <v>1</v>
      </c>
      <c r="E5" s="9" t="s">
        <v>309</v>
      </c>
      <c r="F5" s="124"/>
      <c r="G5" s="125">
        <f>'1-3-10-2-1'!G22</f>
        <v>0</v>
      </c>
      <c r="H5" s="2" t="s">
        <v>550</v>
      </c>
    </row>
    <row r="6" spans="2:8">
      <c r="B6" s="7" t="s">
        <v>697</v>
      </c>
      <c r="C6" s="7"/>
      <c r="D6" s="9">
        <v>1</v>
      </c>
      <c r="E6" s="9" t="s">
        <v>309</v>
      </c>
      <c r="F6" s="124"/>
      <c r="G6" s="125">
        <f>'1-3-10-2-2'!G14</f>
        <v>0</v>
      </c>
      <c r="H6" s="2" t="s">
        <v>551</v>
      </c>
    </row>
    <row r="7" spans="2:8">
      <c r="B7" s="7" t="s">
        <v>448</v>
      </c>
      <c r="C7" s="7"/>
      <c r="D7" s="9">
        <v>1</v>
      </c>
      <c r="E7" s="9" t="s">
        <v>309</v>
      </c>
      <c r="F7" s="124"/>
      <c r="G7" s="125">
        <f>'1-3-10-2-3'!G20</f>
        <v>0</v>
      </c>
      <c r="H7" s="2" t="s">
        <v>704</v>
      </c>
    </row>
    <row r="8" spans="2:8">
      <c r="B8" s="9" t="s">
        <v>164</v>
      </c>
      <c r="C8" s="9"/>
      <c r="D8" s="9"/>
      <c r="E8" s="9"/>
      <c r="F8" s="9"/>
      <c r="G8" s="124">
        <f>SUM(G5:G7)</f>
        <v>0</v>
      </c>
      <c r="H8" s="9"/>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E94A8-4D5D-4CBF-A923-C367908670EC}">
  <sheetPr>
    <pageSetUpPr fitToPage="1"/>
  </sheetPr>
  <dimension ref="B1:H26"/>
  <sheetViews>
    <sheetView view="pageBreakPreview" zoomScale="115" zoomScaleNormal="100" zoomScaleSheetLayoutView="115" workbookViewId="0">
      <selection activeCell="C11" sqref="C11"/>
    </sheetView>
  </sheetViews>
  <sheetFormatPr defaultRowHeight="13.5"/>
  <cols>
    <col min="1" max="1" width="6.375" customWidth="1"/>
    <col min="2" max="2" width="19.75" customWidth="1"/>
    <col min="3" max="3" width="23.875" customWidth="1"/>
    <col min="4" max="4" width="10.5" customWidth="1"/>
    <col min="5" max="5" width="7.375" customWidth="1"/>
    <col min="6" max="7" width="12.625" customWidth="1"/>
    <col min="8" max="8" width="28.5" customWidth="1"/>
  </cols>
  <sheetData>
    <row r="1" spans="2:8">
      <c r="B1" s="215" t="s">
        <v>552</v>
      </c>
      <c r="C1" s="216"/>
      <c r="D1" s="216"/>
      <c r="E1" s="216"/>
      <c r="F1" s="216"/>
      <c r="G1" s="216"/>
      <c r="H1" s="216"/>
    </row>
    <row r="2" spans="2:8">
      <c r="H2" s="17" t="s">
        <v>553</v>
      </c>
    </row>
    <row r="3" spans="2:8" ht="5.0999999999999996" customHeight="1"/>
    <row r="4" spans="2:8" ht="27" customHeight="1">
      <c r="B4" s="203" t="s">
        <v>3</v>
      </c>
      <c r="C4" s="204"/>
      <c r="D4" s="10" t="s">
        <v>0</v>
      </c>
      <c r="E4" s="10" t="s">
        <v>1</v>
      </c>
      <c r="F4" s="134" t="s">
        <v>4</v>
      </c>
      <c r="G4" s="134" t="s">
        <v>5</v>
      </c>
      <c r="H4" s="10" t="s">
        <v>2</v>
      </c>
    </row>
    <row r="5" spans="2:8">
      <c r="B5" s="2" t="s">
        <v>554</v>
      </c>
      <c r="C5" s="6"/>
      <c r="D5" s="9"/>
      <c r="E5" s="9"/>
      <c r="F5" s="124"/>
      <c r="G5" s="125"/>
      <c r="H5" s="2"/>
    </row>
    <row r="6" spans="2:8">
      <c r="B6" s="8" t="s">
        <v>602</v>
      </c>
      <c r="C6" s="7"/>
      <c r="D6" s="9"/>
      <c r="E6" s="9"/>
      <c r="F6" s="124"/>
      <c r="G6" s="125"/>
      <c r="H6" s="2"/>
    </row>
    <row r="7" spans="2:8">
      <c r="B7" s="8" t="s">
        <v>556</v>
      </c>
      <c r="C7" s="7"/>
      <c r="D7" s="9">
        <v>1</v>
      </c>
      <c r="E7" s="9" t="s">
        <v>309</v>
      </c>
      <c r="F7" s="124"/>
      <c r="G7" s="125">
        <f>'1-3-10-2-1-1'!M14</f>
        <v>0</v>
      </c>
      <c r="H7" s="2" t="s">
        <v>559</v>
      </c>
    </row>
    <row r="8" spans="2:8">
      <c r="B8" s="8" t="s">
        <v>555</v>
      </c>
      <c r="C8" s="7"/>
      <c r="D8" s="9">
        <v>1</v>
      </c>
      <c r="E8" s="9" t="s">
        <v>309</v>
      </c>
      <c r="F8" s="124">
        <f>'1-3-10-2-1-2'!G32</f>
        <v>0</v>
      </c>
      <c r="G8" s="125">
        <f t="shared" ref="G8:G9" si="0">D8*F8</f>
        <v>0</v>
      </c>
      <c r="H8" s="2" t="s">
        <v>575</v>
      </c>
    </row>
    <row r="9" spans="2:8">
      <c r="B9" s="8" t="s">
        <v>557</v>
      </c>
      <c r="C9" s="7"/>
      <c r="D9" s="9">
        <v>1</v>
      </c>
      <c r="E9" s="9" t="s">
        <v>309</v>
      </c>
      <c r="F9" s="124">
        <f>'1-3-10-2-1-3'!G37</f>
        <v>0</v>
      </c>
      <c r="G9" s="125">
        <f t="shared" si="0"/>
        <v>0</v>
      </c>
      <c r="H9" s="2" t="s">
        <v>560</v>
      </c>
    </row>
    <row r="10" spans="2:8">
      <c r="B10" s="2" t="s">
        <v>535</v>
      </c>
      <c r="C10" s="7"/>
      <c r="D10" s="9"/>
      <c r="E10" s="9"/>
      <c r="F10" s="124"/>
      <c r="G10" s="125"/>
      <c r="H10" s="2"/>
    </row>
    <row r="11" spans="2:8">
      <c r="B11" s="8" t="s">
        <v>558</v>
      </c>
      <c r="C11" s="7"/>
      <c r="D11" s="9">
        <v>1</v>
      </c>
      <c r="E11" s="9" t="s">
        <v>309</v>
      </c>
      <c r="F11" s="124">
        <f>'1-3-10-2-1-4'!G15</f>
        <v>0</v>
      </c>
      <c r="G11" s="125">
        <f t="shared" ref="G11:G16" si="1">D11*F11</f>
        <v>0</v>
      </c>
      <c r="H11" s="2" t="s">
        <v>587</v>
      </c>
    </row>
    <row r="12" spans="2:8">
      <c r="B12" s="8" t="s">
        <v>561</v>
      </c>
      <c r="C12" s="7"/>
      <c r="D12" s="9">
        <v>1</v>
      </c>
      <c r="E12" s="9" t="s">
        <v>309</v>
      </c>
      <c r="F12" s="124">
        <f>'1-3-10-2-1-5'!M8</f>
        <v>0</v>
      </c>
      <c r="G12" s="125">
        <f t="shared" ref="G12:G13" si="2">D12*F12</f>
        <v>0</v>
      </c>
      <c r="H12" s="2" t="s">
        <v>566</v>
      </c>
    </row>
    <row r="13" spans="2:8">
      <c r="B13" s="8" t="s">
        <v>562</v>
      </c>
      <c r="C13" s="7"/>
      <c r="D13" s="9">
        <v>1</v>
      </c>
      <c r="E13" s="9" t="s">
        <v>309</v>
      </c>
      <c r="F13" s="124">
        <f>'1-3-10-2-1-6'!M12</f>
        <v>0</v>
      </c>
      <c r="G13" s="125">
        <f t="shared" si="2"/>
        <v>0</v>
      </c>
      <c r="H13" s="2" t="s">
        <v>567</v>
      </c>
    </row>
    <row r="14" spans="2:8">
      <c r="B14" s="8" t="s">
        <v>563</v>
      </c>
      <c r="C14" s="7"/>
      <c r="D14" s="9">
        <v>1</v>
      </c>
      <c r="E14" s="9" t="s">
        <v>309</v>
      </c>
      <c r="F14" s="124"/>
      <c r="G14" s="125">
        <f t="shared" si="1"/>
        <v>0</v>
      </c>
      <c r="H14" s="2"/>
    </row>
    <row r="15" spans="2:8">
      <c r="B15" s="8" t="s">
        <v>564</v>
      </c>
      <c r="C15" s="7"/>
      <c r="D15" s="9">
        <v>1</v>
      </c>
      <c r="E15" s="9" t="s">
        <v>309</v>
      </c>
      <c r="F15" s="124"/>
      <c r="G15" s="125">
        <f t="shared" si="1"/>
        <v>0</v>
      </c>
      <c r="H15" s="2"/>
    </row>
    <row r="16" spans="2:8">
      <c r="B16" s="8" t="s">
        <v>565</v>
      </c>
      <c r="C16" s="7"/>
      <c r="D16" s="9">
        <v>1</v>
      </c>
      <c r="E16" s="9" t="s">
        <v>309</v>
      </c>
      <c r="F16" s="124"/>
      <c r="G16" s="125">
        <f t="shared" si="1"/>
        <v>0</v>
      </c>
      <c r="H16" s="2"/>
    </row>
    <row r="17" spans="2:8">
      <c r="B17" s="8" t="s">
        <v>603</v>
      </c>
      <c r="C17" s="7"/>
      <c r="D17" s="9"/>
      <c r="E17" s="9"/>
      <c r="F17" s="152"/>
      <c r="G17" s="153"/>
      <c r="H17" s="154"/>
    </row>
    <row r="18" spans="2:8">
      <c r="B18" s="150"/>
      <c r="C18" s="148" t="s">
        <v>604</v>
      </c>
      <c r="D18" s="149">
        <v>4</v>
      </c>
      <c r="E18" s="149" t="s">
        <v>582</v>
      </c>
      <c r="F18" s="124"/>
      <c r="G18" s="125">
        <f t="shared" ref="G18" si="3">D18*F18</f>
        <v>0</v>
      </c>
      <c r="H18" s="157"/>
    </row>
    <row r="19" spans="2:8">
      <c r="B19" s="150"/>
      <c r="C19" s="148" t="s">
        <v>605</v>
      </c>
      <c r="D19" s="149">
        <v>1</v>
      </c>
      <c r="E19" s="149" t="s">
        <v>582</v>
      </c>
      <c r="F19" s="124"/>
      <c r="G19" s="125">
        <f t="shared" ref="G19:G20" si="4">D19*F19</f>
        <v>0</v>
      </c>
      <c r="H19" s="157"/>
    </row>
    <row r="20" spans="2:8">
      <c r="B20" s="150" t="s">
        <v>606</v>
      </c>
      <c r="C20" s="148"/>
      <c r="D20" s="103">
        <v>1</v>
      </c>
      <c r="E20" s="103" t="s">
        <v>312</v>
      </c>
      <c r="F20" s="124"/>
      <c r="G20" s="125">
        <f t="shared" si="4"/>
        <v>0</v>
      </c>
      <c r="H20" s="157"/>
    </row>
    <row r="21" spans="2:8">
      <c r="B21" s="7" t="s">
        <v>465</v>
      </c>
      <c r="C21" s="7" t="s">
        <v>760</v>
      </c>
      <c r="D21" s="103">
        <v>1</v>
      </c>
      <c r="E21" s="103" t="s">
        <v>312</v>
      </c>
      <c r="F21" s="126"/>
      <c r="G21" s="155">
        <f>D21*F21</f>
        <v>0</v>
      </c>
      <c r="H21" s="163"/>
    </row>
    <row r="22" spans="2:8">
      <c r="B22" s="7" t="s">
        <v>164</v>
      </c>
      <c r="C22" s="7"/>
      <c r="D22" s="103"/>
      <c r="E22" s="103"/>
      <c r="F22" s="103"/>
      <c r="G22" s="122">
        <f>SUM(G5:G21)</f>
        <v>0</v>
      </c>
      <c r="H22" s="7"/>
    </row>
    <row r="23" spans="2:8">
      <c r="B23" s="12"/>
      <c r="C23" s="12"/>
      <c r="D23" s="12"/>
      <c r="E23" s="12"/>
      <c r="F23" s="12"/>
      <c r="G23" s="12"/>
      <c r="H23" s="12"/>
    </row>
    <row r="24" spans="2:8">
      <c r="B24" s="12"/>
      <c r="C24" s="12"/>
      <c r="D24" s="12"/>
      <c r="E24" s="12"/>
      <c r="F24" s="12"/>
      <c r="G24" s="12"/>
      <c r="H24" s="12"/>
    </row>
    <row r="25" spans="2:8">
      <c r="B25" s="147"/>
    </row>
    <row r="26" spans="2:8">
      <c r="B26" s="146"/>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7A6D1-C875-4E0B-8EB7-B50381CDDBF3}">
  <sheetPr>
    <pageSetUpPr fitToPage="1"/>
  </sheetPr>
  <dimension ref="B1:N15"/>
  <sheetViews>
    <sheetView view="pageBreakPreview" zoomScale="115" zoomScaleNormal="100" zoomScaleSheetLayoutView="115" workbookViewId="0">
      <selection activeCell="C11" sqref="C11"/>
    </sheetView>
  </sheetViews>
  <sheetFormatPr defaultRowHeight="13.5"/>
  <cols>
    <col min="2" max="2" width="21.75" customWidth="1"/>
    <col min="3" max="12" width="8" customWidth="1"/>
    <col min="13" max="13" width="13.625" customWidth="1"/>
    <col min="14" max="14" width="15.5" customWidth="1"/>
  </cols>
  <sheetData>
    <row r="1" spans="2:14">
      <c r="B1" s="202" t="s">
        <v>165</v>
      </c>
      <c r="C1" s="202"/>
      <c r="D1" s="202"/>
      <c r="E1" s="202"/>
      <c r="F1" s="202"/>
      <c r="G1" s="202"/>
      <c r="H1" s="202"/>
      <c r="I1" s="202"/>
      <c r="J1" s="202"/>
      <c r="K1" s="202"/>
      <c r="L1" s="202"/>
      <c r="M1" s="202"/>
      <c r="N1" s="202"/>
    </row>
    <row r="2" spans="2:14">
      <c r="N2" s="17" t="s">
        <v>568</v>
      </c>
    </row>
    <row r="3" spans="2:14" ht="3" customHeight="1"/>
    <row r="4" spans="2:14" ht="23.1" customHeight="1">
      <c r="B4" s="205" t="s">
        <v>569</v>
      </c>
      <c r="C4" s="206"/>
      <c r="D4" s="206"/>
      <c r="E4" s="206"/>
      <c r="F4" s="206"/>
      <c r="G4" s="206"/>
      <c r="H4" s="206"/>
      <c r="I4" s="206"/>
      <c r="J4" s="206"/>
      <c r="K4" s="206"/>
      <c r="L4" s="218"/>
      <c r="M4" s="206"/>
      <c r="N4" s="207"/>
    </row>
    <row r="5" spans="2:14" ht="32.1" customHeight="1">
      <c r="B5" s="209" t="s">
        <v>7</v>
      </c>
      <c r="C5" s="10" t="s">
        <v>8</v>
      </c>
      <c r="D5" s="14" t="s">
        <v>9</v>
      </c>
      <c r="E5" s="10" t="s">
        <v>10</v>
      </c>
      <c r="F5" s="10" t="s">
        <v>11</v>
      </c>
      <c r="G5" s="106" t="s">
        <v>12</v>
      </c>
      <c r="H5" s="10" t="s">
        <v>13</v>
      </c>
      <c r="I5" s="10" t="s">
        <v>511</v>
      </c>
      <c r="J5" s="14" t="s">
        <v>512</v>
      </c>
      <c r="K5" s="106" t="s">
        <v>510</v>
      </c>
      <c r="L5" s="106" t="s">
        <v>572</v>
      </c>
      <c r="M5" s="209" t="s">
        <v>14</v>
      </c>
      <c r="N5" s="209" t="s">
        <v>15</v>
      </c>
    </row>
    <row r="6" spans="2:14" ht="19.5" customHeight="1">
      <c r="B6" s="210"/>
      <c r="C6" s="97">
        <f>人件費単価表!D3</f>
        <v>0</v>
      </c>
      <c r="D6" s="97">
        <f>人件費単価表!E3</f>
        <v>0</v>
      </c>
      <c r="E6" s="97">
        <f>人件費単価表!F3</f>
        <v>0</v>
      </c>
      <c r="F6" s="97">
        <f>人件費単価表!G3</f>
        <v>0</v>
      </c>
      <c r="G6" s="97">
        <f>人件費単価表!H3</f>
        <v>0</v>
      </c>
      <c r="H6" s="97">
        <f>人件費単価表!I3</f>
        <v>0</v>
      </c>
      <c r="I6" s="97">
        <f>人件費単価表!K7</f>
        <v>0</v>
      </c>
      <c r="J6" s="97">
        <f>人件費単価表!L7</f>
        <v>0</v>
      </c>
      <c r="K6" s="97">
        <f>人件費単価表!M7</f>
        <v>0</v>
      </c>
      <c r="L6" s="97">
        <f>人件費単価表!D11</f>
        <v>0</v>
      </c>
      <c r="M6" s="210"/>
      <c r="N6" s="210"/>
    </row>
    <row r="7" spans="2:14" ht="18" customHeight="1">
      <c r="B7" s="3" t="s">
        <v>570</v>
      </c>
      <c r="C7" s="123"/>
      <c r="D7" s="123"/>
      <c r="E7" s="123"/>
      <c r="F7" s="123"/>
      <c r="G7" s="123"/>
      <c r="H7" s="123"/>
      <c r="I7" s="123"/>
      <c r="J7" s="123"/>
      <c r="K7" s="123"/>
      <c r="L7" s="123"/>
      <c r="M7" s="100">
        <f t="shared" ref="M7:M13" si="0">C$6*C7+D$6*D7+E$6*E7+F$6*F7+G$6*G7+H$6*H7+I$6*I7+J$6*J7+K$6*K7+L$6*L7</f>
        <v>0</v>
      </c>
      <c r="N7" s="1" t="s">
        <v>735</v>
      </c>
    </row>
    <row r="8" spans="2:14" ht="18" customHeight="1">
      <c r="B8" s="3" t="s">
        <v>571</v>
      </c>
      <c r="C8" s="123"/>
      <c r="D8" s="123"/>
      <c r="E8" s="123"/>
      <c r="F8" s="123"/>
      <c r="G8" s="123"/>
      <c r="H8" s="123"/>
      <c r="I8" s="123"/>
      <c r="J8" s="123"/>
      <c r="K8" s="123"/>
      <c r="L8" s="123"/>
      <c r="M8" s="100">
        <f t="shared" si="0"/>
        <v>0</v>
      </c>
      <c r="N8" s="1"/>
    </row>
    <row r="9" spans="2:14" ht="18" customHeight="1">
      <c r="B9" s="3" t="s">
        <v>573</v>
      </c>
      <c r="C9" s="123"/>
      <c r="D9" s="123"/>
      <c r="E9" s="123"/>
      <c r="F9" s="123"/>
      <c r="G9" s="123"/>
      <c r="H9" s="123"/>
      <c r="I9" s="123"/>
      <c r="J9" s="123"/>
      <c r="K9" s="123"/>
      <c r="L9" s="123"/>
      <c r="M9" s="100">
        <f t="shared" si="0"/>
        <v>0</v>
      </c>
      <c r="N9" s="113"/>
    </row>
    <row r="10" spans="2:14" ht="18" customHeight="1">
      <c r="B10" s="3" t="s">
        <v>717</v>
      </c>
      <c r="C10" s="123"/>
      <c r="D10" s="123"/>
      <c r="E10" s="123"/>
      <c r="F10" s="123"/>
      <c r="G10" s="123"/>
      <c r="H10" s="123"/>
      <c r="I10" s="123"/>
      <c r="J10" s="123"/>
      <c r="K10" s="123"/>
      <c r="L10" s="123"/>
      <c r="M10" s="100">
        <f t="shared" si="0"/>
        <v>0</v>
      </c>
      <c r="N10" s="113"/>
    </row>
    <row r="11" spans="2:14" ht="18" customHeight="1">
      <c r="B11" s="3" t="s">
        <v>718</v>
      </c>
      <c r="C11" s="123"/>
      <c r="D11" s="123"/>
      <c r="E11" s="123"/>
      <c r="F11" s="123"/>
      <c r="G11" s="123"/>
      <c r="H11" s="123"/>
      <c r="I11" s="123"/>
      <c r="J11" s="123"/>
      <c r="K11" s="123"/>
      <c r="L11" s="123"/>
      <c r="M11" s="100">
        <f t="shared" si="0"/>
        <v>0</v>
      </c>
      <c r="N11" s="113"/>
    </row>
    <row r="12" spans="2:14" ht="18" customHeight="1">
      <c r="B12" s="3" t="s">
        <v>719</v>
      </c>
      <c r="C12" s="123"/>
      <c r="D12" s="123"/>
      <c r="E12" s="123"/>
      <c r="F12" s="123"/>
      <c r="G12" s="123"/>
      <c r="H12" s="123"/>
      <c r="I12" s="123"/>
      <c r="J12" s="123"/>
      <c r="K12" s="123"/>
      <c r="L12" s="123"/>
      <c r="M12" s="100">
        <f t="shared" si="0"/>
        <v>0</v>
      </c>
      <c r="N12" s="113"/>
    </row>
    <row r="13" spans="2:14" ht="18" customHeight="1">
      <c r="B13" s="3" t="s">
        <v>574</v>
      </c>
      <c r="C13" s="123"/>
      <c r="D13" s="123"/>
      <c r="E13" s="123"/>
      <c r="F13" s="123"/>
      <c r="G13" s="123"/>
      <c r="H13" s="123"/>
      <c r="I13" s="123"/>
      <c r="J13" s="123"/>
      <c r="K13" s="123"/>
      <c r="L13" s="123"/>
      <c r="M13" s="100">
        <f t="shared" si="0"/>
        <v>0</v>
      </c>
      <c r="N13" s="113"/>
    </row>
    <row r="14" spans="2:14" ht="18" customHeight="1">
      <c r="B14" s="2" t="s">
        <v>6</v>
      </c>
      <c r="C14" s="140">
        <f>SUM(C7:C13)</f>
        <v>0</v>
      </c>
      <c r="D14" s="140">
        <f t="shared" ref="D14:L14" si="1">SUM(D7:D13)</f>
        <v>0</v>
      </c>
      <c r="E14" s="140">
        <f t="shared" si="1"/>
        <v>0</v>
      </c>
      <c r="F14" s="140">
        <f t="shared" si="1"/>
        <v>0</v>
      </c>
      <c r="G14" s="140">
        <f t="shared" si="1"/>
        <v>0</v>
      </c>
      <c r="H14" s="140">
        <f t="shared" si="1"/>
        <v>0</v>
      </c>
      <c r="I14" s="140">
        <f t="shared" si="1"/>
        <v>0</v>
      </c>
      <c r="J14" s="140">
        <f t="shared" si="1"/>
        <v>0</v>
      </c>
      <c r="K14" s="140">
        <f t="shared" si="1"/>
        <v>0</v>
      </c>
      <c r="L14" s="140">
        <f t="shared" si="1"/>
        <v>0</v>
      </c>
      <c r="M14" s="98">
        <f>SUM(M7:M13)</f>
        <v>0</v>
      </c>
      <c r="N14" s="1"/>
    </row>
    <row r="15" spans="2:14" ht="17.100000000000001" customHeight="1">
      <c r="B15" s="1"/>
      <c r="C15" s="1"/>
      <c r="D15" s="1"/>
      <c r="E15" s="1"/>
      <c r="F15" s="1"/>
      <c r="G15" s="1"/>
      <c r="H15" s="1"/>
      <c r="I15" s="1"/>
      <c r="J15" s="1"/>
      <c r="K15" s="1"/>
      <c r="L15" s="1"/>
      <c r="M15" s="1"/>
      <c r="N15" s="1"/>
    </row>
  </sheetData>
  <mergeCells count="5">
    <mergeCell ref="B1:N1"/>
    <mergeCell ref="B4:N4"/>
    <mergeCell ref="B5:B6"/>
    <mergeCell ref="M5:M6"/>
    <mergeCell ref="N5:N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E81D8-D7D5-4A35-9E1B-B65138B52C45}">
  <sheetPr>
    <pageSetUpPr fitToPage="1"/>
  </sheetPr>
  <dimension ref="B1:H32"/>
  <sheetViews>
    <sheetView zoomScaleNormal="100" workbookViewId="0">
      <selection activeCell="C11" sqref="C11"/>
    </sheetView>
  </sheetViews>
  <sheetFormatPr defaultRowHeight="13.5"/>
  <cols>
    <col min="1" max="1" width="6.375" customWidth="1"/>
    <col min="2" max="2" width="19.75" customWidth="1"/>
    <col min="3" max="3" width="23.875" customWidth="1"/>
    <col min="4" max="4" width="10.5" customWidth="1"/>
    <col min="5" max="5" width="7.375" customWidth="1"/>
    <col min="6" max="7" width="12.625" customWidth="1"/>
    <col min="8" max="8" width="28.5" customWidth="1"/>
  </cols>
  <sheetData>
    <row r="1" spans="2:8">
      <c r="B1" s="215" t="s">
        <v>607</v>
      </c>
      <c r="C1" s="216"/>
      <c r="D1" s="216"/>
      <c r="E1" s="216"/>
      <c r="F1" s="216"/>
      <c r="G1" s="216"/>
      <c r="H1" s="216"/>
    </row>
    <row r="2" spans="2:8">
      <c r="H2" s="17" t="s">
        <v>576</v>
      </c>
    </row>
    <row r="3" spans="2:8" ht="5.0999999999999996" customHeight="1"/>
    <row r="4" spans="2:8" ht="27" customHeight="1">
      <c r="B4" s="203" t="s">
        <v>3</v>
      </c>
      <c r="C4" s="204"/>
      <c r="D4" s="10" t="s">
        <v>0</v>
      </c>
      <c r="E4" s="10" t="s">
        <v>1</v>
      </c>
      <c r="F4" s="134" t="s">
        <v>4</v>
      </c>
      <c r="G4" s="134" t="s">
        <v>5</v>
      </c>
      <c r="H4" s="10" t="s">
        <v>2</v>
      </c>
    </row>
    <row r="5" spans="2:8">
      <c r="B5" s="151" t="s">
        <v>616</v>
      </c>
      <c r="C5" s="6"/>
      <c r="D5" s="9"/>
      <c r="E5" s="9"/>
      <c r="F5" s="124"/>
      <c r="G5" s="125"/>
      <c r="H5" s="2"/>
    </row>
    <row r="6" spans="2:8">
      <c r="B6" s="8" t="s">
        <v>608</v>
      </c>
      <c r="C6" s="7" t="s">
        <v>613</v>
      </c>
      <c r="D6" s="170">
        <v>11</v>
      </c>
      <c r="E6" s="9" t="s">
        <v>617</v>
      </c>
      <c r="F6" s="124"/>
      <c r="G6" s="125">
        <f t="shared" ref="G6:G11" si="0">D6*F6</f>
        <v>0</v>
      </c>
      <c r="H6" s="2"/>
    </row>
    <row r="7" spans="2:8">
      <c r="B7" s="8" t="s">
        <v>608</v>
      </c>
      <c r="C7" s="7" t="s">
        <v>614</v>
      </c>
      <c r="D7" s="170">
        <v>1</v>
      </c>
      <c r="E7" s="9" t="s">
        <v>617</v>
      </c>
      <c r="F7" s="124"/>
      <c r="G7" s="125">
        <f t="shared" si="0"/>
        <v>0</v>
      </c>
      <c r="H7" s="2"/>
    </row>
    <row r="8" spans="2:8">
      <c r="B8" s="8" t="s">
        <v>609</v>
      </c>
      <c r="C8" s="7" t="s">
        <v>613</v>
      </c>
      <c r="D8" s="170">
        <v>5</v>
      </c>
      <c r="E8" s="9" t="s">
        <v>617</v>
      </c>
      <c r="F8" s="124"/>
      <c r="G8" s="125">
        <f t="shared" si="0"/>
        <v>0</v>
      </c>
      <c r="H8" s="2"/>
    </row>
    <row r="9" spans="2:8">
      <c r="B9" s="8" t="s">
        <v>610</v>
      </c>
      <c r="C9" s="7"/>
      <c r="D9" s="118">
        <v>1</v>
      </c>
      <c r="E9" s="7" t="s">
        <v>309</v>
      </c>
      <c r="F9" s="124"/>
      <c r="G9" s="125">
        <f t="shared" si="0"/>
        <v>0</v>
      </c>
      <c r="H9" s="2"/>
    </row>
    <row r="10" spans="2:8">
      <c r="B10" s="8" t="s">
        <v>611</v>
      </c>
      <c r="C10" s="7" t="s">
        <v>615</v>
      </c>
      <c r="D10" s="118">
        <v>1</v>
      </c>
      <c r="E10" s="7" t="s">
        <v>309</v>
      </c>
      <c r="F10" s="124"/>
      <c r="G10" s="125">
        <f t="shared" si="0"/>
        <v>0</v>
      </c>
      <c r="H10" s="2"/>
    </row>
    <row r="11" spans="2:8">
      <c r="B11" s="8" t="s">
        <v>612</v>
      </c>
      <c r="C11" s="7"/>
      <c r="D11" s="118">
        <v>1</v>
      </c>
      <c r="E11" s="7" t="s">
        <v>309</v>
      </c>
      <c r="F11" s="124"/>
      <c r="G11" s="125">
        <f t="shared" si="0"/>
        <v>0</v>
      </c>
      <c r="H11" s="2"/>
    </row>
    <row r="12" spans="2:8">
      <c r="B12" s="151" t="s">
        <v>619</v>
      </c>
      <c r="C12" s="6"/>
      <c r="D12" s="170"/>
      <c r="E12" s="9"/>
      <c r="F12" s="124"/>
      <c r="G12" s="125"/>
      <c r="H12" s="2"/>
    </row>
    <row r="13" spans="2:8">
      <c r="B13" s="8" t="s">
        <v>618</v>
      </c>
      <c r="C13" s="7"/>
      <c r="D13" s="170"/>
      <c r="E13" s="9"/>
      <c r="F13" s="124"/>
      <c r="G13" s="125"/>
      <c r="H13" s="2"/>
    </row>
    <row r="14" spans="2:8">
      <c r="B14" s="8" t="s">
        <v>620</v>
      </c>
      <c r="C14" s="7"/>
      <c r="D14" s="118">
        <v>1</v>
      </c>
      <c r="E14" s="7" t="s">
        <v>309</v>
      </c>
      <c r="F14" s="124"/>
      <c r="G14" s="125">
        <f>D14*F14</f>
        <v>0</v>
      </c>
      <c r="H14" s="2"/>
    </row>
    <row r="15" spans="2:8">
      <c r="B15" s="8" t="s">
        <v>621</v>
      </c>
      <c r="C15" s="7"/>
      <c r="D15" s="118">
        <v>1</v>
      </c>
      <c r="E15" s="7" t="s">
        <v>309</v>
      </c>
      <c r="F15" s="124"/>
      <c r="G15" s="125">
        <f t="shared" ref="G15:G20" si="1">D15*F15</f>
        <v>0</v>
      </c>
      <c r="H15" s="2"/>
    </row>
    <row r="16" spans="2:8">
      <c r="B16" s="8" t="s">
        <v>622</v>
      </c>
      <c r="C16" s="7"/>
      <c r="D16" s="118">
        <v>1</v>
      </c>
      <c r="E16" s="7" t="s">
        <v>309</v>
      </c>
      <c r="F16" s="124"/>
      <c r="G16" s="125">
        <f t="shared" si="1"/>
        <v>0</v>
      </c>
      <c r="H16" s="2"/>
    </row>
    <row r="17" spans="2:8">
      <c r="B17" s="8" t="s">
        <v>623</v>
      </c>
      <c r="C17" s="7"/>
      <c r="D17" s="118">
        <v>1</v>
      </c>
      <c r="E17" s="7" t="s">
        <v>309</v>
      </c>
      <c r="F17" s="124"/>
      <c r="G17" s="125">
        <f t="shared" si="1"/>
        <v>0</v>
      </c>
      <c r="H17" s="2"/>
    </row>
    <row r="18" spans="2:8">
      <c r="B18" s="8" t="s">
        <v>624</v>
      </c>
      <c r="C18" s="7"/>
      <c r="D18" s="118">
        <v>1</v>
      </c>
      <c r="E18" s="7" t="s">
        <v>309</v>
      </c>
      <c r="F18" s="124"/>
      <c r="G18" s="125">
        <f t="shared" si="1"/>
        <v>0</v>
      </c>
      <c r="H18" s="2"/>
    </row>
    <row r="19" spans="2:8">
      <c r="B19" s="8" t="s">
        <v>625</v>
      </c>
      <c r="C19" s="7"/>
      <c r="D19" s="118">
        <v>1</v>
      </c>
      <c r="E19" s="7" t="s">
        <v>309</v>
      </c>
      <c r="F19" s="124"/>
      <c r="G19" s="125">
        <f t="shared" si="1"/>
        <v>0</v>
      </c>
      <c r="H19" s="2"/>
    </row>
    <row r="20" spans="2:8">
      <c r="B20" s="8" t="s">
        <v>612</v>
      </c>
      <c r="C20" s="7"/>
      <c r="D20" s="118">
        <v>1</v>
      </c>
      <c r="E20" s="7" t="s">
        <v>309</v>
      </c>
      <c r="F20" s="124"/>
      <c r="G20" s="125">
        <f t="shared" si="1"/>
        <v>0</v>
      </c>
      <c r="H20" s="2"/>
    </row>
    <row r="21" spans="2:8">
      <c r="B21" s="8" t="s">
        <v>626</v>
      </c>
      <c r="C21" s="7"/>
      <c r="D21" s="118">
        <v>1</v>
      </c>
      <c r="E21" s="7" t="s">
        <v>309</v>
      </c>
      <c r="F21" s="124"/>
      <c r="G21" s="125">
        <f t="shared" ref="G21" si="2">D21*F21</f>
        <v>0</v>
      </c>
      <c r="H21" s="2"/>
    </row>
    <row r="22" spans="2:8">
      <c r="B22" s="8" t="s">
        <v>627</v>
      </c>
      <c r="C22" s="7"/>
      <c r="D22" s="171"/>
      <c r="E22" s="7"/>
      <c r="F22" s="124"/>
      <c r="G22" s="125"/>
      <c r="H22" s="2"/>
    </row>
    <row r="23" spans="2:8">
      <c r="B23" s="8" t="s">
        <v>628</v>
      </c>
      <c r="C23" s="7"/>
      <c r="D23" s="118">
        <v>1</v>
      </c>
      <c r="E23" s="7" t="s">
        <v>309</v>
      </c>
      <c r="F23" s="124"/>
      <c r="G23" s="125">
        <f>D23*F23</f>
        <v>0</v>
      </c>
      <c r="H23" s="2"/>
    </row>
    <row r="24" spans="2:8">
      <c r="B24" s="8" t="s">
        <v>629</v>
      </c>
      <c r="C24" s="7"/>
      <c r="D24" s="118">
        <v>1</v>
      </c>
      <c r="E24" s="7" t="s">
        <v>309</v>
      </c>
      <c r="F24" s="124"/>
      <c r="G24" s="125">
        <f>D24*F24</f>
        <v>0</v>
      </c>
      <c r="H24" s="2"/>
    </row>
    <row r="25" spans="2:8">
      <c r="B25" s="8" t="s">
        <v>612</v>
      </c>
      <c r="C25" s="7"/>
      <c r="D25" s="118">
        <v>1</v>
      </c>
      <c r="E25" s="7" t="s">
        <v>309</v>
      </c>
      <c r="F25" s="124"/>
      <c r="G25" s="125">
        <f>D25*F25</f>
        <v>0</v>
      </c>
      <c r="H25" s="2"/>
    </row>
    <row r="26" spans="2:8">
      <c r="B26" s="8" t="s">
        <v>630</v>
      </c>
      <c r="C26" s="7"/>
      <c r="D26" s="170"/>
      <c r="E26" s="9"/>
      <c r="F26" s="124"/>
      <c r="G26" s="125"/>
      <c r="H26" s="2"/>
    </row>
    <row r="27" spans="2:8">
      <c r="B27" s="8" t="s">
        <v>631</v>
      </c>
      <c r="C27" s="7"/>
      <c r="D27" s="118">
        <v>1</v>
      </c>
      <c r="E27" s="7" t="s">
        <v>309</v>
      </c>
      <c r="F27" s="124"/>
      <c r="G27" s="125">
        <f t="shared" ref="G27" si="3">D27*F27</f>
        <v>0</v>
      </c>
      <c r="H27" s="2"/>
    </row>
    <row r="28" spans="2:8">
      <c r="B28" s="8" t="s">
        <v>632</v>
      </c>
      <c r="C28" s="6"/>
      <c r="D28" s="118">
        <v>1</v>
      </c>
      <c r="E28" s="7" t="s">
        <v>309</v>
      </c>
      <c r="F28" s="124"/>
      <c r="G28" s="125">
        <f t="shared" ref="G28:G29" si="4">D28*F28</f>
        <v>0</v>
      </c>
      <c r="H28" s="2"/>
    </row>
    <row r="29" spans="2:8">
      <c r="B29" s="8" t="s">
        <v>633</v>
      </c>
      <c r="C29" s="7"/>
      <c r="D29" s="118">
        <v>1</v>
      </c>
      <c r="E29" s="7" t="s">
        <v>309</v>
      </c>
      <c r="F29" s="124"/>
      <c r="G29" s="125">
        <f t="shared" si="4"/>
        <v>0</v>
      </c>
      <c r="H29" s="2"/>
    </row>
    <row r="30" spans="2:8">
      <c r="B30" s="8" t="s">
        <v>634</v>
      </c>
      <c r="C30" s="7"/>
      <c r="D30" s="118">
        <v>1</v>
      </c>
      <c r="E30" s="7" t="s">
        <v>309</v>
      </c>
      <c r="F30" s="124"/>
      <c r="G30" s="125">
        <f t="shared" ref="G30" si="5">D30*F30</f>
        <v>0</v>
      </c>
      <c r="H30" s="2"/>
    </row>
    <row r="31" spans="2:8">
      <c r="B31" s="8" t="s">
        <v>635</v>
      </c>
      <c r="C31" s="7"/>
      <c r="D31" s="118">
        <v>1</v>
      </c>
      <c r="E31" s="7" t="s">
        <v>309</v>
      </c>
      <c r="F31" s="124"/>
      <c r="G31" s="125">
        <f t="shared" ref="G31" si="6">D31*F31</f>
        <v>0</v>
      </c>
      <c r="H31" s="2"/>
    </row>
    <row r="32" spans="2:8">
      <c r="B32" s="9" t="s">
        <v>164</v>
      </c>
      <c r="C32" s="9"/>
      <c r="D32" s="9"/>
      <c r="E32" s="9"/>
      <c r="F32" s="9"/>
      <c r="G32" s="124">
        <f>SUM(G5:G31)</f>
        <v>0</v>
      </c>
      <c r="H32" s="9"/>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67D5B-9821-40FE-BE10-33BA88644A0F}">
  <sheetPr>
    <pageSetUpPr fitToPage="1"/>
  </sheetPr>
  <dimension ref="B1:H37"/>
  <sheetViews>
    <sheetView view="pageBreakPreview" zoomScaleNormal="90" zoomScaleSheetLayoutView="100" workbookViewId="0">
      <selection activeCell="C11" sqref="C11"/>
    </sheetView>
  </sheetViews>
  <sheetFormatPr defaultRowHeight="13.5"/>
  <cols>
    <col min="1" max="1" width="6.375" customWidth="1"/>
    <col min="2" max="2" width="19.75" customWidth="1"/>
    <col min="3" max="3" width="23.875" customWidth="1"/>
    <col min="4" max="4" width="10.5" customWidth="1"/>
    <col min="5" max="5" width="7.375" customWidth="1"/>
    <col min="6" max="7" width="12.625" customWidth="1"/>
    <col min="8" max="8" width="28.5" customWidth="1"/>
  </cols>
  <sheetData>
    <row r="1" spans="2:8">
      <c r="B1" s="215" t="s">
        <v>636</v>
      </c>
      <c r="C1" s="216"/>
      <c r="D1" s="216"/>
      <c r="E1" s="216"/>
      <c r="F1" s="216"/>
      <c r="G1" s="216"/>
      <c r="H1" s="216"/>
    </row>
    <row r="2" spans="2:8">
      <c r="H2" s="17" t="s">
        <v>637</v>
      </c>
    </row>
    <row r="3" spans="2:8" ht="5.0999999999999996" customHeight="1"/>
    <row r="4" spans="2:8" ht="18" customHeight="1">
      <c r="B4" s="203" t="s">
        <v>3</v>
      </c>
      <c r="C4" s="204"/>
      <c r="D4" s="10" t="s">
        <v>0</v>
      </c>
      <c r="E4" s="10" t="s">
        <v>1</v>
      </c>
      <c r="F4" s="134" t="s">
        <v>4</v>
      </c>
      <c r="G4" s="134" t="s">
        <v>5</v>
      </c>
      <c r="H4" s="10" t="s">
        <v>2</v>
      </c>
    </row>
    <row r="5" spans="2:8">
      <c r="B5" s="151" t="s">
        <v>638</v>
      </c>
      <c r="C5" s="6"/>
      <c r="D5" s="9"/>
      <c r="E5" s="9"/>
      <c r="F5" s="124"/>
      <c r="G5" s="125"/>
      <c r="H5" s="2"/>
    </row>
    <row r="6" spans="2:8">
      <c r="B6" s="8" t="s">
        <v>639</v>
      </c>
      <c r="C6" s="7" t="s">
        <v>640</v>
      </c>
      <c r="D6" s="118">
        <v>1</v>
      </c>
      <c r="E6" s="9" t="s">
        <v>309</v>
      </c>
      <c r="F6" s="124"/>
      <c r="G6" s="125">
        <f>D6*F6</f>
        <v>0</v>
      </c>
      <c r="H6" s="2"/>
    </row>
    <row r="7" spans="2:8">
      <c r="B7" s="8" t="s">
        <v>639</v>
      </c>
      <c r="C7" s="7" t="s">
        <v>641</v>
      </c>
      <c r="D7" s="118">
        <v>1</v>
      </c>
      <c r="E7" s="9" t="s">
        <v>309</v>
      </c>
      <c r="F7" s="124"/>
      <c r="G7" s="125">
        <f t="shared" ref="G7:G36" si="0">D7*F7</f>
        <v>0</v>
      </c>
      <c r="H7" s="2"/>
    </row>
    <row r="8" spans="2:8">
      <c r="B8" s="8" t="s">
        <v>642</v>
      </c>
      <c r="C8" s="7"/>
      <c r="D8" s="118">
        <v>1</v>
      </c>
      <c r="E8" s="9" t="s">
        <v>309</v>
      </c>
      <c r="F8" s="124"/>
      <c r="G8" s="125">
        <f t="shared" si="0"/>
        <v>0</v>
      </c>
      <c r="H8" s="2"/>
    </row>
    <row r="9" spans="2:8">
      <c r="B9" s="8" t="s">
        <v>643</v>
      </c>
      <c r="C9" s="7"/>
      <c r="D9" s="118">
        <v>1</v>
      </c>
      <c r="E9" s="9" t="s">
        <v>309</v>
      </c>
      <c r="F9" s="124"/>
      <c r="G9" s="125">
        <f t="shared" si="0"/>
        <v>0</v>
      </c>
      <c r="H9" s="2"/>
    </row>
    <row r="10" spans="2:8">
      <c r="B10" s="8" t="s">
        <v>659</v>
      </c>
      <c r="C10" s="7"/>
      <c r="D10" s="118">
        <v>1</v>
      </c>
      <c r="E10" s="9" t="s">
        <v>309</v>
      </c>
      <c r="F10" s="124"/>
      <c r="G10" s="125">
        <f t="shared" si="0"/>
        <v>0</v>
      </c>
      <c r="H10" s="2"/>
    </row>
    <row r="11" spans="2:8">
      <c r="B11" s="8" t="s">
        <v>660</v>
      </c>
      <c r="C11" s="7"/>
      <c r="D11" s="118">
        <v>1</v>
      </c>
      <c r="E11" s="9" t="s">
        <v>309</v>
      </c>
      <c r="F11" s="124"/>
      <c r="G11" s="125">
        <f>D11*F11</f>
        <v>0</v>
      </c>
      <c r="H11" s="2"/>
    </row>
    <row r="12" spans="2:8">
      <c r="B12" s="8" t="s">
        <v>644</v>
      </c>
      <c r="C12" s="6"/>
      <c r="D12" s="118">
        <v>1</v>
      </c>
      <c r="E12" s="9" t="s">
        <v>309</v>
      </c>
      <c r="F12" s="124"/>
      <c r="G12" s="125">
        <f t="shared" si="0"/>
        <v>0</v>
      </c>
      <c r="H12" s="2"/>
    </row>
    <row r="13" spans="2:8">
      <c r="B13" s="8" t="s">
        <v>645</v>
      </c>
      <c r="C13" s="7"/>
      <c r="D13" s="118">
        <v>1</v>
      </c>
      <c r="E13" s="9" t="s">
        <v>309</v>
      </c>
      <c r="F13" s="124"/>
      <c r="G13" s="125">
        <f t="shared" si="0"/>
        <v>0</v>
      </c>
      <c r="H13" s="2"/>
    </row>
    <row r="14" spans="2:8">
      <c r="B14" s="8" t="s">
        <v>646</v>
      </c>
      <c r="C14" s="7"/>
      <c r="D14" s="118">
        <v>1</v>
      </c>
      <c r="E14" s="9" t="s">
        <v>309</v>
      </c>
      <c r="F14" s="124"/>
      <c r="G14" s="125">
        <f t="shared" si="0"/>
        <v>0</v>
      </c>
      <c r="H14" s="2"/>
    </row>
    <row r="15" spans="2:8">
      <c r="B15" s="8" t="s">
        <v>647</v>
      </c>
      <c r="C15" s="7"/>
      <c r="D15" s="118">
        <v>1</v>
      </c>
      <c r="E15" s="9" t="s">
        <v>309</v>
      </c>
      <c r="F15" s="124"/>
      <c r="G15" s="125">
        <f t="shared" si="0"/>
        <v>0</v>
      </c>
      <c r="H15" s="2"/>
    </row>
    <row r="16" spans="2:8">
      <c r="B16" s="8" t="s">
        <v>648</v>
      </c>
      <c r="C16" s="7"/>
      <c r="D16" s="118">
        <v>1</v>
      </c>
      <c r="E16" s="9" t="s">
        <v>309</v>
      </c>
      <c r="F16" s="124"/>
      <c r="G16" s="125">
        <f t="shared" si="0"/>
        <v>0</v>
      </c>
      <c r="H16" s="2"/>
    </row>
    <row r="17" spans="2:8">
      <c r="B17" s="8" t="s">
        <v>649</v>
      </c>
      <c r="C17" s="7"/>
      <c r="D17" s="118">
        <v>1</v>
      </c>
      <c r="E17" s="9" t="s">
        <v>309</v>
      </c>
      <c r="F17" s="124"/>
      <c r="G17" s="125">
        <f t="shared" si="0"/>
        <v>0</v>
      </c>
      <c r="H17" s="2"/>
    </row>
    <row r="18" spans="2:8">
      <c r="B18" s="8" t="s">
        <v>650</v>
      </c>
      <c r="C18" s="7"/>
      <c r="D18" s="118">
        <v>1</v>
      </c>
      <c r="E18" s="9" t="s">
        <v>309</v>
      </c>
      <c r="F18" s="124"/>
      <c r="G18" s="125">
        <f t="shared" si="0"/>
        <v>0</v>
      </c>
      <c r="H18" s="2"/>
    </row>
    <row r="19" spans="2:8">
      <c r="B19" s="8" t="s">
        <v>651</v>
      </c>
      <c r="C19" s="7"/>
      <c r="D19" s="118">
        <v>1</v>
      </c>
      <c r="E19" s="9" t="s">
        <v>309</v>
      </c>
      <c r="F19" s="124"/>
      <c r="G19" s="125">
        <f t="shared" si="0"/>
        <v>0</v>
      </c>
      <c r="H19" s="2"/>
    </row>
    <row r="20" spans="2:8">
      <c r="B20" s="8" t="s">
        <v>652</v>
      </c>
      <c r="C20" s="7"/>
      <c r="D20" s="118">
        <v>1</v>
      </c>
      <c r="E20" s="9" t="s">
        <v>309</v>
      </c>
      <c r="F20" s="124"/>
      <c r="G20" s="125">
        <f t="shared" si="0"/>
        <v>0</v>
      </c>
      <c r="H20" s="2"/>
    </row>
    <row r="21" spans="2:8">
      <c r="B21" s="8" t="s">
        <v>653</v>
      </c>
      <c r="C21" s="7"/>
      <c r="D21" s="118">
        <v>1</v>
      </c>
      <c r="E21" s="9" t="s">
        <v>309</v>
      </c>
      <c r="F21" s="124"/>
      <c r="G21" s="125">
        <f t="shared" si="0"/>
        <v>0</v>
      </c>
      <c r="H21" s="2"/>
    </row>
    <row r="22" spans="2:8">
      <c r="B22" s="8" t="s">
        <v>654</v>
      </c>
      <c r="C22" s="7"/>
      <c r="D22" s="118">
        <v>1</v>
      </c>
      <c r="E22" s="9" t="s">
        <v>309</v>
      </c>
      <c r="F22" s="124"/>
      <c r="G22" s="125">
        <f t="shared" si="0"/>
        <v>0</v>
      </c>
      <c r="H22" s="2"/>
    </row>
    <row r="23" spans="2:8">
      <c r="B23" s="8" t="s">
        <v>655</v>
      </c>
      <c r="C23" s="7"/>
      <c r="D23" s="118">
        <v>1</v>
      </c>
      <c r="E23" s="9" t="s">
        <v>309</v>
      </c>
      <c r="F23" s="124"/>
      <c r="G23" s="125">
        <f t="shared" si="0"/>
        <v>0</v>
      </c>
      <c r="H23" s="2"/>
    </row>
    <row r="24" spans="2:8">
      <c r="B24" s="8" t="s">
        <v>656</v>
      </c>
      <c r="C24" s="7"/>
      <c r="D24" s="118">
        <v>1</v>
      </c>
      <c r="E24" s="9" t="s">
        <v>309</v>
      </c>
      <c r="F24" s="124"/>
      <c r="G24" s="125">
        <f t="shared" si="0"/>
        <v>0</v>
      </c>
      <c r="H24" s="2"/>
    </row>
    <row r="25" spans="2:8">
      <c r="B25" s="8" t="s">
        <v>657</v>
      </c>
      <c r="C25" s="7"/>
      <c r="D25" s="118">
        <v>1</v>
      </c>
      <c r="E25" s="9" t="s">
        <v>309</v>
      </c>
      <c r="F25" s="124"/>
      <c r="G25" s="125">
        <f t="shared" si="0"/>
        <v>0</v>
      </c>
      <c r="H25" s="2"/>
    </row>
    <row r="26" spans="2:8">
      <c r="B26" s="8" t="s">
        <v>658</v>
      </c>
      <c r="C26" s="7"/>
      <c r="D26" s="118">
        <v>1</v>
      </c>
      <c r="E26" s="9" t="s">
        <v>309</v>
      </c>
      <c r="F26" s="124"/>
      <c r="G26" s="125">
        <f t="shared" si="0"/>
        <v>0</v>
      </c>
      <c r="H26" s="2"/>
    </row>
    <row r="27" spans="2:8">
      <c r="B27" s="8" t="s">
        <v>710</v>
      </c>
      <c r="C27" s="7"/>
      <c r="D27" s="118">
        <v>1</v>
      </c>
      <c r="E27" s="9" t="s">
        <v>309</v>
      </c>
      <c r="F27" s="124"/>
      <c r="G27" s="125">
        <f t="shared" ref="G27:G31" si="1">D27*F27</f>
        <v>0</v>
      </c>
      <c r="H27" s="2"/>
    </row>
    <row r="28" spans="2:8">
      <c r="B28" s="8" t="s">
        <v>661</v>
      </c>
      <c r="C28" s="6"/>
      <c r="D28" s="118">
        <v>1</v>
      </c>
      <c r="E28" s="9" t="s">
        <v>309</v>
      </c>
      <c r="F28" s="124"/>
      <c r="G28" s="125">
        <f t="shared" si="1"/>
        <v>0</v>
      </c>
      <c r="H28" s="2"/>
    </row>
    <row r="29" spans="2:8">
      <c r="B29" s="8" t="s">
        <v>662</v>
      </c>
      <c r="C29" s="7"/>
      <c r="D29" s="118">
        <v>1</v>
      </c>
      <c r="E29" s="9" t="s">
        <v>309</v>
      </c>
      <c r="F29" s="124"/>
      <c r="G29" s="125">
        <f t="shared" si="1"/>
        <v>0</v>
      </c>
      <c r="H29" s="2"/>
    </row>
    <row r="30" spans="2:8">
      <c r="B30" s="8" t="s">
        <v>663</v>
      </c>
      <c r="C30" s="7"/>
      <c r="D30" s="118">
        <v>1</v>
      </c>
      <c r="E30" s="9" t="s">
        <v>309</v>
      </c>
      <c r="F30" s="124"/>
      <c r="G30" s="125">
        <f t="shared" si="1"/>
        <v>0</v>
      </c>
      <c r="H30" s="2"/>
    </row>
    <row r="31" spans="2:8">
      <c r="B31" s="8" t="s">
        <v>664</v>
      </c>
      <c r="C31" s="7"/>
      <c r="D31" s="118">
        <v>1</v>
      </c>
      <c r="E31" s="9" t="s">
        <v>309</v>
      </c>
      <c r="F31" s="124"/>
      <c r="G31" s="125">
        <f t="shared" si="1"/>
        <v>0</v>
      </c>
      <c r="H31" s="2"/>
    </row>
    <row r="32" spans="2:8">
      <c r="B32" s="8" t="s">
        <v>665</v>
      </c>
      <c r="C32" s="7"/>
      <c r="D32" s="118">
        <v>1</v>
      </c>
      <c r="E32" s="9" t="s">
        <v>309</v>
      </c>
      <c r="F32" s="124"/>
      <c r="G32" s="125">
        <f t="shared" si="0"/>
        <v>0</v>
      </c>
      <c r="H32" s="2"/>
    </row>
    <row r="33" spans="2:8">
      <c r="B33" s="8" t="s">
        <v>666</v>
      </c>
      <c r="C33" s="6"/>
      <c r="D33" s="118">
        <v>1</v>
      </c>
      <c r="E33" s="9" t="s">
        <v>309</v>
      </c>
      <c r="F33" s="124"/>
      <c r="G33" s="125">
        <f t="shared" si="0"/>
        <v>0</v>
      </c>
      <c r="H33" s="2"/>
    </row>
    <row r="34" spans="2:8">
      <c r="B34" s="8" t="s">
        <v>667</v>
      </c>
      <c r="C34" s="7"/>
      <c r="D34" s="118">
        <v>1</v>
      </c>
      <c r="E34" s="9" t="s">
        <v>309</v>
      </c>
      <c r="F34" s="124"/>
      <c r="G34" s="125">
        <f t="shared" si="0"/>
        <v>0</v>
      </c>
      <c r="H34" s="2"/>
    </row>
    <row r="35" spans="2:8">
      <c r="B35" s="8" t="s">
        <v>668</v>
      </c>
      <c r="C35" s="7"/>
      <c r="D35" s="118">
        <v>1</v>
      </c>
      <c r="E35" s="9" t="s">
        <v>309</v>
      </c>
      <c r="F35" s="124"/>
      <c r="G35" s="125">
        <f t="shared" si="0"/>
        <v>0</v>
      </c>
      <c r="H35" s="2"/>
    </row>
    <row r="36" spans="2:8">
      <c r="B36" s="8" t="s">
        <v>669</v>
      </c>
      <c r="C36" s="7"/>
      <c r="D36" s="118">
        <v>1</v>
      </c>
      <c r="E36" s="9" t="s">
        <v>309</v>
      </c>
      <c r="F36" s="124"/>
      <c r="G36" s="125">
        <f t="shared" si="0"/>
        <v>0</v>
      </c>
      <c r="H36" s="2"/>
    </row>
    <row r="37" spans="2:8">
      <c r="B37" s="9" t="s">
        <v>164</v>
      </c>
      <c r="C37" s="9"/>
      <c r="D37" s="9"/>
      <c r="E37" s="9"/>
      <c r="F37" s="9"/>
      <c r="G37" s="124">
        <f>SUM(G5:G36)</f>
        <v>0</v>
      </c>
      <c r="H37" s="9"/>
    </row>
  </sheetData>
  <mergeCells count="2">
    <mergeCell ref="B1:H1"/>
    <mergeCell ref="B4:C4"/>
  </mergeCells>
  <phoneticPr fontId="10"/>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FC508-BE4E-422E-BE36-FF9DDA744C49}">
  <sheetPr>
    <pageSetUpPr fitToPage="1"/>
  </sheetPr>
  <dimension ref="B1:H12"/>
  <sheetViews>
    <sheetView view="pageBreakPreview" zoomScale="115" zoomScaleNormal="100" zoomScaleSheetLayoutView="115" workbookViewId="0">
      <selection activeCell="C11" sqref="C11"/>
    </sheetView>
  </sheetViews>
  <sheetFormatPr defaultRowHeight="13.5"/>
  <cols>
    <col min="1" max="1" width="6.375" customWidth="1"/>
    <col min="2" max="2" width="26.375" customWidth="1"/>
    <col min="3" max="3" width="16.75" customWidth="1"/>
    <col min="4" max="4" width="10.5" customWidth="1"/>
    <col min="5" max="5" width="7.375" customWidth="1"/>
    <col min="6" max="7" width="12.625" customWidth="1"/>
    <col min="8" max="8" width="28.5" customWidth="1"/>
  </cols>
  <sheetData>
    <row r="1" spans="2:8">
      <c r="B1" s="202" t="s">
        <v>262</v>
      </c>
      <c r="C1" s="202"/>
      <c r="D1" s="202"/>
      <c r="E1" s="202"/>
      <c r="F1" s="202"/>
      <c r="G1" s="202"/>
      <c r="H1" s="202"/>
    </row>
    <row r="2" spans="2:8">
      <c r="H2" s="18" t="s">
        <v>263</v>
      </c>
    </row>
    <row r="3" spans="2:8" ht="5.0999999999999996" customHeight="1"/>
    <row r="4" spans="2:8" ht="27" customHeight="1">
      <c r="B4" s="203" t="s">
        <v>3</v>
      </c>
      <c r="C4" s="204"/>
      <c r="D4" s="10" t="s">
        <v>0</v>
      </c>
      <c r="E4" s="10" t="s">
        <v>1</v>
      </c>
      <c r="F4" s="10" t="s">
        <v>4</v>
      </c>
      <c r="G4" s="10" t="s">
        <v>5</v>
      </c>
      <c r="H4" s="10" t="s">
        <v>2</v>
      </c>
    </row>
    <row r="5" spans="2:8">
      <c r="B5" s="2" t="s">
        <v>163</v>
      </c>
      <c r="C5" s="6"/>
      <c r="D5" s="9">
        <v>1</v>
      </c>
      <c r="E5" s="9" t="s">
        <v>309</v>
      </c>
      <c r="F5" s="115"/>
      <c r="G5" s="109">
        <f>'1-1-1'!I13</f>
        <v>0</v>
      </c>
      <c r="H5" s="2" t="s">
        <v>266</v>
      </c>
    </row>
    <row r="6" spans="2:8">
      <c r="B6" s="9" t="s">
        <v>153</v>
      </c>
      <c r="C6" s="9"/>
      <c r="D6" s="9"/>
      <c r="E6" s="9"/>
      <c r="F6" s="9"/>
      <c r="G6" s="109"/>
      <c r="H6" s="9"/>
    </row>
    <row r="7" spans="2:8">
      <c r="B7" s="21" t="s">
        <v>264</v>
      </c>
      <c r="C7" s="9" t="s">
        <v>265</v>
      </c>
      <c r="D7" s="9">
        <v>50</v>
      </c>
      <c r="E7" s="9" t="s">
        <v>222</v>
      </c>
      <c r="F7" s="124"/>
      <c r="G7" s="109">
        <f>D7*F7</f>
        <v>0</v>
      </c>
      <c r="H7" s="9"/>
    </row>
    <row r="8" spans="2:8">
      <c r="B8" s="8" t="s">
        <v>401</v>
      </c>
      <c r="C8" s="7"/>
      <c r="D8" s="9">
        <v>1</v>
      </c>
      <c r="E8" s="9" t="s">
        <v>309</v>
      </c>
      <c r="F8" s="124"/>
      <c r="G8" s="109">
        <f>D8*F8</f>
        <v>0</v>
      </c>
      <c r="H8" s="7"/>
    </row>
    <row r="9" spans="2:8">
      <c r="B9" s="8" t="s">
        <v>402</v>
      </c>
      <c r="C9" s="7"/>
      <c r="D9" s="9">
        <v>1</v>
      </c>
      <c r="E9" s="9" t="s">
        <v>309</v>
      </c>
      <c r="F9" s="124"/>
      <c r="G9" s="109">
        <f>D9*F9</f>
        <v>0</v>
      </c>
      <c r="H9" s="7"/>
    </row>
    <row r="10" spans="2:8">
      <c r="B10" s="9" t="s">
        <v>186</v>
      </c>
      <c r="C10" s="9"/>
      <c r="D10" s="9">
        <v>1</v>
      </c>
      <c r="E10" s="9" t="s">
        <v>309</v>
      </c>
      <c r="F10" s="124"/>
      <c r="G10" s="109">
        <f>D10*F10</f>
        <v>0</v>
      </c>
      <c r="H10" s="9"/>
    </row>
    <row r="11" spans="2:8">
      <c r="B11" s="9" t="s">
        <v>187</v>
      </c>
      <c r="C11" s="9"/>
      <c r="D11" s="9">
        <v>1</v>
      </c>
      <c r="E11" s="9" t="s">
        <v>309</v>
      </c>
      <c r="F11" s="124"/>
      <c r="G11" s="109">
        <f>D11*F11</f>
        <v>0</v>
      </c>
      <c r="H11" s="9"/>
    </row>
    <row r="12" spans="2:8">
      <c r="B12" s="9" t="s">
        <v>164</v>
      </c>
      <c r="C12" s="9"/>
      <c r="D12" s="9"/>
      <c r="E12" s="9"/>
      <c r="F12" s="9"/>
      <c r="G12" s="124">
        <f>SUM(G5:G11)</f>
        <v>0</v>
      </c>
      <c r="H12" s="9"/>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B8639-1954-4052-B031-1125F84D815A}">
  <sheetPr>
    <pageSetUpPr fitToPage="1"/>
  </sheetPr>
  <dimension ref="B1:H15"/>
  <sheetViews>
    <sheetView zoomScaleNormal="100" workbookViewId="0">
      <selection activeCell="C11" sqref="C11"/>
    </sheetView>
  </sheetViews>
  <sheetFormatPr defaultRowHeight="13.5"/>
  <cols>
    <col min="1" max="1" width="6.375" customWidth="1"/>
    <col min="2" max="2" width="19.75" customWidth="1"/>
    <col min="3" max="3" width="23.875" customWidth="1"/>
    <col min="4" max="4" width="10.5" customWidth="1"/>
    <col min="5" max="5" width="7.375" customWidth="1"/>
    <col min="6" max="7" width="12.625" customWidth="1"/>
    <col min="8" max="8" width="28.5" customWidth="1"/>
  </cols>
  <sheetData>
    <row r="1" spans="2:8">
      <c r="B1" s="215" t="s">
        <v>577</v>
      </c>
      <c r="C1" s="216"/>
      <c r="D1" s="216"/>
      <c r="E1" s="216"/>
      <c r="F1" s="216"/>
      <c r="G1" s="216"/>
      <c r="H1" s="216"/>
    </row>
    <row r="2" spans="2:8">
      <c r="H2" s="17" t="s">
        <v>588</v>
      </c>
    </row>
    <row r="3" spans="2:8" ht="5.0999999999999996" customHeight="1"/>
    <row r="4" spans="2:8" ht="27" customHeight="1">
      <c r="B4" s="203" t="s">
        <v>3</v>
      </c>
      <c r="C4" s="204"/>
      <c r="D4" s="10" t="s">
        <v>0</v>
      </c>
      <c r="E4" s="10" t="s">
        <v>1</v>
      </c>
      <c r="F4" s="134" t="s">
        <v>4</v>
      </c>
      <c r="G4" s="134" t="s">
        <v>5</v>
      </c>
      <c r="H4" s="10" t="s">
        <v>2</v>
      </c>
    </row>
    <row r="5" spans="2:8">
      <c r="B5" s="2" t="s">
        <v>578</v>
      </c>
      <c r="C5" s="6"/>
      <c r="D5" s="9"/>
      <c r="E5" s="9"/>
      <c r="F5" s="124"/>
      <c r="G5" s="125"/>
      <c r="H5" s="2"/>
    </row>
    <row r="6" spans="2:8">
      <c r="B6" s="8" t="s">
        <v>579</v>
      </c>
      <c r="C6" s="7"/>
      <c r="D6" s="118">
        <v>1</v>
      </c>
      <c r="E6" s="9" t="s">
        <v>309</v>
      </c>
      <c r="F6" s="124"/>
      <c r="G6" s="125">
        <f>D6*F6</f>
        <v>0</v>
      </c>
      <c r="H6" s="2"/>
    </row>
    <row r="7" spans="2:8">
      <c r="B7" s="8" t="s">
        <v>580</v>
      </c>
      <c r="C7" s="7"/>
      <c r="D7" s="118">
        <v>1</v>
      </c>
      <c r="E7" s="9" t="s">
        <v>309</v>
      </c>
      <c r="F7" s="124"/>
      <c r="G7" s="125">
        <f>D7*F7</f>
        <v>0</v>
      </c>
      <c r="H7" s="2"/>
    </row>
    <row r="8" spans="2:8">
      <c r="B8" s="8" t="s">
        <v>581</v>
      </c>
      <c r="C8" s="7"/>
      <c r="D8" s="118">
        <v>1</v>
      </c>
      <c r="E8" s="9" t="s">
        <v>309</v>
      </c>
      <c r="F8" s="124"/>
      <c r="G8" s="125">
        <f>D8*F8</f>
        <v>0</v>
      </c>
      <c r="H8" s="2"/>
    </row>
    <row r="9" spans="2:8">
      <c r="B9" s="151" t="s">
        <v>583</v>
      </c>
      <c r="C9" s="6"/>
      <c r="D9" s="118"/>
      <c r="E9" s="9"/>
      <c r="F9" s="124"/>
      <c r="G9" s="125"/>
      <c r="H9" s="2"/>
    </row>
    <row r="10" spans="2:8">
      <c r="B10" s="8" t="s">
        <v>584</v>
      </c>
      <c r="C10" s="7"/>
      <c r="D10" s="118">
        <v>1</v>
      </c>
      <c r="E10" s="9" t="s">
        <v>309</v>
      </c>
      <c r="F10" s="124"/>
      <c r="G10" s="125">
        <f>D10*F10</f>
        <v>0</v>
      </c>
      <c r="H10" s="2"/>
    </row>
    <row r="11" spans="2:8">
      <c r="B11" s="8" t="s">
        <v>585</v>
      </c>
      <c r="C11" s="7"/>
      <c r="D11" s="118">
        <v>1</v>
      </c>
      <c r="E11" s="9" t="s">
        <v>309</v>
      </c>
      <c r="F11" s="124"/>
      <c r="G11" s="125">
        <f>D11*F11</f>
        <v>0</v>
      </c>
      <c r="H11" s="2"/>
    </row>
    <row r="12" spans="2:8">
      <c r="B12" s="151" t="s">
        <v>586</v>
      </c>
      <c r="C12" s="6"/>
      <c r="D12" s="118"/>
      <c r="E12" s="9"/>
      <c r="F12" s="124"/>
      <c r="G12" s="125"/>
      <c r="H12" s="2"/>
    </row>
    <row r="13" spans="2:8">
      <c r="B13" s="8" t="s">
        <v>584</v>
      </c>
      <c r="C13" s="7"/>
      <c r="D13" s="118">
        <v>1</v>
      </c>
      <c r="E13" s="9" t="s">
        <v>309</v>
      </c>
      <c r="F13" s="124"/>
      <c r="G13" s="125">
        <f>D13*F13</f>
        <v>0</v>
      </c>
      <c r="H13" s="2"/>
    </row>
    <row r="14" spans="2:8">
      <c r="B14" s="8" t="s">
        <v>585</v>
      </c>
      <c r="C14" s="7"/>
      <c r="D14" s="118">
        <v>1</v>
      </c>
      <c r="E14" s="9" t="s">
        <v>309</v>
      </c>
      <c r="F14" s="124"/>
      <c r="G14" s="125">
        <f>D14*F14</f>
        <v>0</v>
      </c>
      <c r="H14" s="2"/>
    </row>
    <row r="15" spans="2:8">
      <c r="B15" s="9" t="s">
        <v>164</v>
      </c>
      <c r="C15" s="9"/>
      <c r="D15" s="9"/>
      <c r="E15" s="9"/>
      <c r="F15" s="9"/>
      <c r="G15" s="124">
        <f>SUM(G6:G14)</f>
        <v>0</v>
      </c>
      <c r="H15" s="9"/>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75716-7695-4E72-8BC0-6155A8DC60F0}">
  <sheetPr>
    <pageSetUpPr fitToPage="1"/>
  </sheetPr>
  <dimension ref="B1:N9"/>
  <sheetViews>
    <sheetView zoomScaleNormal="100" workbookViewId="0">
      <selection activeCell="C11" sqref="C11"/>
    </sheetView>
  </sheetViews>
  <sheetFormatPr defaultRowHeight="13.5"/>
  <cols>
    <col min="2" max="2" width="21.875" customWidth="1"/>
    <col min="3" max="12" width="8" customWidth="1"/>
    <col min="13" max="13" width="13.625" customWidth="1"/>
    <col min="14" max="14" width="15.375" customWidth="1"/>
  </cols>
  <sheetData>
    <row r="1" spans="2:14">
      <c r="B1" s="202" t="s">
        <v>590</v>
      </c>
      <c r="C1" s="202"/>
      <c r="D1" s="202"/>
      <c r="E1" s="202"/>
      <c r="F1" s="202"/>
      <c r="G1" s="202"/>
      <c r="H1" s="202"/>
      <c r="I1" s="202"/>
      <c r="J1" s="202"/>
      <c r="K1" s="202"/>
      <c r="L1" s="202"/>
      <c r="M1" s="202"/>
      <c r="N1" s="202"/>
    </row>
    <row r="2" spans="2:14">
      <c r="N2" s="17" t="s">
        <v>589</v>
      </c>
    </row>
    <row r="3" spans="2:14" ht="3" customHeight="1"/>
    <row r="4" spans="2:14" ht="23.1" customHeight="1">
      <c r="B4" s="205" t="s">
        <v>592</v>
      </c>
      <c r="C4" s="206"/>
      <c r="D4" s="206"/>
      <c r="E4" s="206"/>
      <c r="F4" s="206"/>
      <c r="G4" s="206"/>
      <c r="H4" s="206"/>
      <c r="I4" s="206"/>
      <c r="J4" s="206"/>
      <c r="K4" s="206"/>
      <c r="L4" s="218"/>
      <c r="M4" s="206"/>
      <c r="N4" s="207"/>
    </row>
    <row r="5" spans="2:14" ht="32.1" customHeight="1">
      <c r="B5" s="209" t="s">
        <v>7</v>
      </c>
      <c r="C5" s="10" t="s">
        <v>8</v>
      </c>
      <c r="D5" s="14" t="s">
        <v>9</v>
      </c>
      <c r="E5" s="10" t="s">
        <v>10</v>
      </c>
      <c r="F5" s="10" t="s">
        <v>11</v>
      </c>
      <c r="G5" s="106" t="s">
        <v>12</v>
      </c>
      <c r="H5" s="10" t="s">
        <v>13</v>
      </c>
      <c r="I5" s="10" t="s">
        <v>511</v>
      </c>
      <c r="J5" s="14" t="s">
        <v>512</v>
      </c>
      <c r="K5" s="106" t="s">
        <v>510</v>
      </c>
      <c r="L5" s="106" t="s">
        <v>572</v>
      </c>
      <c r="M5" s="209" t="s">
        <v>14</v>
      </c>
      <c r="N5" s="209" t="s">
        <v>15</v>
      </c>
    </row>
    <row r="6" spans="2:14" ht="19.5" customHeight="1">
      <c r="B6" s="210"/>
      <c r="C6" s="97">
        <f>人件費単価表!D3</f>
        <v>0</v>
      </c>
      <c r="D6" s="97">
        <f>人件費単価表!E3</f>
        <v>0</v>
      </c>
      <c r="E6" s="97">
        <f>人件費単価表!F3</f>
        <v>0</v>
      </c>
      <c r="F6" s="97">
        <f>人件費単価表!G3</f>
        <v>0</v>
      </c>
      <c r="G6" s="97">
        <f>人件費単価表!H3</f>
        <v>0</v>
      </c>
      <c r="H6" s="97">
        <f>人件費単価表!I3</f>
        <v>0</v>
      </c>
      <c r="I6" s="97">
        <f>人件費単価表!K7</f>
        <v>0</v>
      </c>
      <c r="J6" s="97">
        <f>人件費単価表!L7</f>
        <v>0</v>
      </c>
      <c r="K6" s="97">
        <f>人件費単価表!M7</f>
        <v>0</v>
      </c>
      <c r="L6" s="97">
        <f>人件費単価表!D11</f>
        <v>0</v>
      </c>
      <c r="M6" s="210"/>
      <c r="N6" s="210"/>
    </row>
    <row r="7" spans="2:14" ht="18" customHeight="1">
      <c r="B7" s="3" t="s">
        <v>591</v>
      </c>
      <c r="C7" s="123"/>
      <c r="D7" s="123"/>
      <c r="E7" s="123"/>
      <c r="F7" s="123"/>
      <c r="G7" s="123"/>
      <c r="H7" s="123"/>
      <c r="I7" s="123"/>
      <c r="J7" s="123"/>
      <c r="K7" s="123"/>
      <c r="L7" s="123"/>
      <c r="M7" s="100">
        <f>C$6*C7+D$6*D7+E$6*E7+F$6*F7+G$6*G7+H$6*H7+I$6*I7+J$6*J7+K$6*K7+L$6*L7</f>
        <v>0</v>
      </c>
      <c r="N7" s="1"/>
    </row>
    <row r="8" spans="2:14" ht="18" customHeight="1">
      <c r="B8" s="2" t="s">
        <v>6</v>
      </c>
      <c r="C8" s="140">
        <f t="shared" ref="C8:L8" si="0">SUM(C7:C7)</f>
        <v>0</v>
      </c>
      <c r="D8" s="140">
        <f t="shared" si="0"/>
        <v>0</v>
      </c>
      <c r="E8" s="140">
        <f t="shared" si="0"/>
        <v>0</v>
      </c>
      <c r="F8" s="140">
        <f t="shared" si="0"/>
        <v>0</v>
      </c>
      <c r="G8" s="140">
        <f t="shared" si="0"/>
        <v>0</v>
      </c>
      <c r="H8" s="140">
        <f t="shared" si="0"/>
        <v>0</v>
      </c>
      <c r="I8" s="140">
        <f t="shared" si="0"/>
        <v>0</v>
      </c>
      <c r="J8" s="140">
        <f t="shared" si="0"/>
        <v>0</v>
      </c>
      <c r="K8" s="140">
        <f t="shared" si="0"/>
        <v>0</v>
      </c>
      <c r="L8" s="140">
        <f t="shared" si="0"/>
        <v>0</v>
      </c>
      <c r="M8" s="98">
        <f>SUM(M7:M7)</f>
        <v>0</v>
      </c>
      <c r="N8" s="1"/>
    </row>
    <row r="9" spans="2:14" ht="17.100000000000001" customHeight="1">
      <c r="B9" s="1"/>
      <c r="C9" s="1"/>
      <c r="D9" s="1"/>
      <c r="E9" s="1"/>
      <c r="F9" s="1"/>
      <c r="G9" s="1"/>
      <c r="H9" s="1"/>
      <c r="I9" s="1"/>
      <c r="J9" s="1"/>
      <c r="K9" s="1"/>
      <c r="L9" s="1"/>
      <c r="M9" s="1"/>
      <c r="N9" s="1"/>
    </row>
  </sheetData>
  <mergeCells count="5">
    <mergeCell ref="B1:N1"/>
    <mergeCell ref="B4:N4"/>
    <mergeCell ref="B5:B6"/>
    <mergeCell ref="M5:M6"/>
    <mergeCell ref="N5:N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71DE0-5C73-4D2C-95DE-7565C2482338}">
  <sheetPr>
    <pageSetUpPr fitToPage="1"/>
  </sheetPr>
  <dimension ref="B1:N13"/>
  <sheetViews>
    <sheetView zoomScaleNormal="100" workbookViewId="0">
      <selection activeCell="C11" sqref="C11"/>
    </sheetView>
  </sheetViews>
  <sheetFormatPr defaultRowHeight="13.5"/>
  <cols>
    <col min="2" max="2" width="21.875" customWidth="1"/>
    <col min="3" max="12" width="8" customWidth="1"/>
    <col min="13" max="13" width="13.625" customWidth="1"/>
    <col min="14" max="14" width="15.375" customWidth="1"/>
  </cols>
  <sheetData>
    <row r="1" spans="2:14">
      <c r="B1" s="202" t="s">
        <v>598</v>
      </c>
      <c r="C1" s="202"/>
      <c r="D1" s="202"/>
      <c r="E1" s="202"/>
      <c r="F1" s="202"/>
      <c r="G1" s="202"/>
      <c r="H1" s="202"/>
      <c r="I1" s="202"/>
      <c r="J1" s="202"/>
      <c r="K1" s="202"/>
      <c r="L1" s="202"/>
      <c r="M1" s="202"/>
      <c r="N1" s="202"/>
    </row>
    <row r="2" spans="2:14">
      <c r="N2" s="17" t="s">
        <v>597</v>
      </c>
    </row>
    <row r="3" spans="2:14" ht="3" customHeight="1"/>
    <row r="4" spans="2:14" ht="23.1" customHeight="1">
      <c r="B4" s="205" t="s">
        <v>599</v>
      </c>
      <c r="C4" s="206"/>
      <c r="D4" s="206"/>
      <c r="E4" s="206"/>
      <c r="F4" s="206"/>
      <c r="G4" s="206"/>
      <c r="H4" s="206"/>
      <c r="I4" s="206"/>
      <c r="J4" s="206"/>
      <c r="K4" s="206"/>
      <c r="L4" s="218"/>
      <c r="M4" s="206"/>
      <c r="N4" s="207"/>
    </row>
    <row r="5" spans="2:14" ht="32.1" customHeight="1">
      <c r="B5" s="209" t="s">
        <v>7</v>
      </c>
      <c r="C5" s="10" t="s">
        <v>8</v>
      </c>
      <c r="D5" s="14" t="s">
        <v>9</v>
      </c>
      <c r="E5" s="10" t="s">
        <v>10</v>
      </c>
      <c r="F5" s="10" t="s">
        <v>11</v>
      </c>
      <c r="G5" s="106" t="s">
        <v>12</v>
      </c>
      <c r="H5" s="10" t="s">
        <v>13</v>
      </c>
      <c r="I5" s="10" t="s">
        <v>511</v>
      </c>
      <c r="J5" s="14" t="s">
        <v>512</v>
      </c>
      <c r="K5" s="106" t="s">
        <v>510</v>
      </c>
      <c r="L5" s="106" t="str">
        <f>人件費単価表!N6</f>
        <v>さく井助手</v>
      </c>
      <c r="M5" s="209" t="s">
        <v>14</v>
      </c>
      <c r="N5" s="209" t="s">
        <v>15</v>
      </c>
    </row>
    <row r="6" spans="2:14" ht="19.5" customHeight="1">
      <c r="B6" s="210"/>
      <c r="C6" s="97">
        <f>人件費単価表!D3</f>
        <v>0</v>
      </c>
      <c r="D6" s="97">
        <f>人件費単価表!E3</f>
        <v>0</v>
      </c>
      <c r="E6" s="97">
        <f>人件費単価表!F3</f>
        <v>0</v>
      </c>
      <c r="F6" s="97">
        <f>人件費単価表!G3</f>
        <v>0</v>
      </c>
      <c r="G6" s="97">
        <f>人件費単価表!H3</f>
        <v>0</v>
      </c>
      <c r="H6" s="97">
        <f>人件費単価表!I3</f>
        <v>0</v>
      </c>
      <c r="I6" s="97">
        <f>人件費単価表!K7</f>
        <v>0</v>
      </c>
      <c r="J6" s="97">
        <f>人件費単価表!L7</f>
        <v>0</v>
      </c>
      <c r="K6" s="97">
        <f>人件費単価表!M7</f>
        <v>0</v>
      </c>
      <c r="L6" s="97">
        <f>人件費単価表!N7</f>
        <v>0</v>
      </c>
      <c r="M6" s="210"/>
      <c r="N6" s="210"/>
    </row>
    <row r="7" spans="2:14" ht="18" customHeight="1">
      <c r="B7" s="3" t="s">
        <v>600</v>
      </c>
      <c r="C7" s="123"/>
      <c r="D7" s="123"/>
      <c r="E7" s="123"/>
      <c r="F7" s="123"/>
      <c r="G7" s="123"/>
      <c r="H7" s="123"/>
      <c r="I7" s="123"/>
      <c r="J7" s="123"/>
      <c r="K7" s="123"/>
      <c r="L7" s="123"/>
      <c r="M7" s="100">
        <f>C$6*C7+D$6*D7+E$6*E7+F$6*F7+G$6*G7+H$6*H7+I$6*I7+J$6*J7+K$6*K7+L$6*L7</f>
        <v>0</v>
      </c>
      <c r="N7" s="1"/>
    </row>
    <row r="8" spans="2:14" ht="17.100000000000001" customHeight="1">
      <c r="B8" s="1"/>
      <c r="C8" s="1"/>
      <c r="D8" s="1"/>
      <c r="E8" s="1"/>
      <c r="F8" s="1"/>
      <c r="G8" s="1"/>
      <c r="H8" s="1"/>
      <c r="I8" s="1"/>
      <c r="J8" s="1"/>
      <c r="K8" s="1"/>
      <c r="L8" s="1"/>
      <c r="M8" s="1"/>
      <c r="N8" s="1"/>
    </row>
    <row r="9" spans="2:14" ht="32.1" customHeight="1">
      <c r="B9" s="209" t="s">
        <v>7</v>
      </c>
      <c r="C9" s="10" t="str">
        <f>人件費単価表!D10</f>
        <v>溶接工</v>
      </c>
      <c r="D9" s="10" t="str">
        <f>人件費単価表!E10</f>
        <v>とび工</v>
      </c>
      <c r="E9" s="10" t="str">
        <f>人件費単価表!F10</f>
        <v>設備機械工</v>
      </c>
      <c r="F9" s="10" t="str">
        <f>人件費単価表!G10</f>
        <v>電工</v>
      </c>
      <c r="G9" s="10" t="str">
        <f>人件費単価表!H10</f>
        <v>配管工</v>
      </c>
      <c r="H9" s="10" t="str">
        <f>人件費単価表!O6</f>
        <v>普通作業員</v>
      </c>
      <c r="I9" s="10" t="str">
        <f>人件費単価表!P6</f>
        <v>(軽作業員)</v>
      </c>
      <c r="J9" s="14"/>
      <c r="K9" s="106"/>
      <c r="L9" s="106"/>
      <c r="M9" s="209" t="s">
        <v>14</v>
      </c>
      <c r="N9" s="209" t="s">
        <v>15</v>
      </c>
    </row>
    <row r="10" spans="2:14" ht="19.5" customHeight="1">
      <c r="B10" s="210"/>
      <c r="C10" s="97">
        <f>人件費単価表!D11</f>
        <v>0</v>
      </c>
      <c r="D10" s="97">
        <f>人件費単価表!E11</f>
        <v>0</v>
      </c>
      <c r="E10" s="97">
        <f>人件費単価表!F11</f>
        <v>0</v>
      </c>
      <c r="F10" s="97">
        <f>人件費単価表!G11</f>
        <v>0</v>
      </c>
      <c r="G10" s="97">
        <f>人件費単価表!H11</f>
        <v>0</v>
      </c>
      <c r="H10" s="97">
        <f>人件費単価表!O7</f>
        <v>0</v>
      </c>
      <c r="I10" s="97">
        <f>人件費単価表!P7</f>
        <v>0</v>
      </c>
      <c r="J10" s="97"/>
      <c r="K10" s="97"/>
      <c r="L10" s="97"/>
      <c r="M10" s="210"/>
      <c r="N10" s="210"/>
    </row>
    <row r="11" spans="2:14" ht="18" customHeight="1">
      <c r="B11" s="3" t="s">
        <v>601</v>
      </c>
      <c r="C11" s="123"/>
      <c r="D11" s="123"/>
      <c r="E11" s="123"/>
      <c r="F11" s="123"/>
      <c r="G11" s="123"/>
      <c r="H11" s="123"/>
      <c r="I11" s="123"/>
      <c r="J11" s="123"/>
      <c r="K11" s="123"/>
      <c r="L11" s="123"/>
      <c r="M11" s="100">
        <f>C$10*C11+D$10*D11+E$10*E11+F$10*F11+G$10*G11+H$10*H11+I$10*I11+J$10*J11+K$10*K11+L$10*L11</f>
        <v>0</v>
      </c>
      <c r="N11" s="1"/>
    </row>
    <row r="12" spans="2:14" ht="18" customHeight="1">
      <c r="B12" s="2" t="s">
        <v>6</v>
      </c>
      <c r="C12" s="140"/>
      <c r="D12" s="1"/>
      <c r="E12" s="1"/>
      <c r="F12" s="1"/>
      <c r="G12" s="1"/>
      <c r="H12" s="1"/>
      <c r="I12" s="1"/>
      <c r="J12" s="1"/>
      <c r="K12" s="1"/>
      <c r="L12" s="1"/>
      <c r="M12" s="98">
        <f>M7+M11</f>
        <v>0</v>
      </c>
      <c r="N12" s="1"/>
    </row>
    <row r="13" spans="2:14" ht="17.100000000000001" customHeight="1">
      <c r="B13" s="1"/>
      <c r="C13" s="1"/>
      <c r="D13" s="1"/>
      <c r="E13" s="1"/>
      <c r="F13" s="1"/>
      <c r="G13" s="1"/>
      <c r="H13" s="1"/>
      <c r="I13" s="1"/>
      <c r="J13" s="1"/>
      <c r="K13" s="1"/>
      <c r="L13" s="1"/>
      <c r="M13" s="1"/>
      <c r="N13" s="1"/>
    </row>
  </sheetData>
  <mergeCells count="8">
    <mergeCell ref="B9:B10"/>
    <mergeCell ref="M9:M10"/>
    <mergeCell ref="N9:N10"/>
    <mergeCell ref="B1:N1"/>
    <mergeCell ref="B4:N4"/>
    <mergeCell ref="B5:B6"/>
    <mergeCell ref="M5:M6"/>
    <mergeCell ref="N5:N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123C2-A8C4-481E-B72F-B10CA1E539BC}">
  <sheetPr>
    <pageSetUpPr fitToPage="1"/>
  </sheetPr>
  <dimension ref="B1:H18"/>
  <sheetViews>
    <sheetView zoomScaleNormal="100" workbookViewId="0">
      <selection activeCell="C11" sqref="C11"/>
    </sheetView>
  </sheetViews>
  <sheetFormatPr defaultRowHeight="13.5"/>
  <cols>
    <col min="1" max="1" width="6.375" customWidth="1"/>
    <col min="2" max="2" width="19.75" customWidth="1"/>
    <col min="3" max="3" width="23.875" customWidth="1"/>
    <col min="4" max="4" width="10.5" customWidth="1"/>
    <col min="5" max="5" width="7.375" customWidth="1"/>
    <col min="6" max="7" width="12.625" customWidth="1"/>
    <col min="8" max="8" width="28.5" customWidth="1"/>
  </cols>
  <sheetData>
    <row r="1" spans="2:8">
      <c r="B1" s="215" t="s">
        <v>698</v>
      </c>
      <c r="C1" s="216"/>
      <c r="D1" s="216"/>
      <c r="E1" s="216"/>
      <c r="F1" s="216"/>
      <c r="G1" s="216"/>
      <c r="H1" s="216"/>
    </row>
    <row r="2" spans="2:8">
      <c r="H2" s="17" t="s">
        <v>687</v>
      </c>
    </row>
    <row r="3" spans="2:8" ht="5.0999999999999996" customHeight="1"/>
    <row r="4" spans="2:8" ht="27" customHeight="1">
      <c r="B4" s="203" t="s">
        <v>3</v>
      </c>
      <c r="C4" s="204"/>
      <c r="D4" s="10" t="s">
        <v>0</v>
      </c>
      <c r="E4" s="10" t="s">
        <v>1</v>
      </c>
      <c r="F4" s="134" t="s">
        <v>4</v>
      </c>
      <c r="G4" s="134" t="s">
        <v>5</v>
      </c>
      <c r="H4" s="10" t="s">
        <v>2</v>
      </c>
    </row>
    <row r="5" spans="2:8">
      <c r="B5" s="2" t="s">
        <v>554</v>
      </c>
      <c r="C5" s="6"/>
      <c r="D5" s="9"/>
      <c r="E5" s="9"/>
      <c r="F5" s="124"/>
      <c r="G5" s="125"/>
      <c r="H5" s="2"/>
    </row>
    <row r="6" spans="2:8">
      <c r="B6" s="8" t="s">
        <v>694</v>
      </c>
      <c r="C6" s="7"/>
      <c r="D6" s="9">
        <v>1</v>
      </c>
      <c r="E6" s="9" t="s">
        <v>309</v>
      </c>
      <c r="F6" s="124"/>
      <c r="G6" s="125">
        <f>'1-3-10-2-2-1'!L10</f>
        <v>0</v>
      </c>
      <c r="H6" s="2" t="s">
        <v>688</v>
      </c>
    </row>
    <row r="7" spans="2:8">
      <c r="B7" s="8" t="s">
        <v>695</v>
      </c>
      <c r="C7" s="7"/>
      <c r="D7" s="9"/>
      <c r="E7" s="9"/>
      <c r="F7" s="124"/>
      <c r="G7" s="125"/>
      <c r="H7" s="2"/>
    </row>
    <row r="8" spans="2:8">
      <c r="B8" s="158" t="s">
        <v>708</v>
      </c>
      <c r="C8" s="7" t="s">
        <v>689</v>
      </c>
      <c r="D8" s="9">
        <v>1</v>
      </c>
      <c r="E8" s="9" t="s">
        <v>691</v>
      </c>
      <c r="F8" s="124"/>
      <c r="G8" s="125">
        <f t="shared" ref="G8:G9" si="0">D8*F8</f>
        <v>0</v>
      </c>
      <c r="H8" s="2"/>
    </row>
    <row r="9" spans="2:8">
      <c r="B9" s="158" t="s">
        <v>709</v>
      </c>
      <c r="C9" s="7" t="s">
        <v>690</v>
      </c>
      <c r="D9" s="9">
        <v>1</v>
      </c>
      <c r="E9" s="9" t="s">
        <v>691</v>
      </c>
      <c r="F9" s="124"/>
      <c r="G9" s="125">
        <f t="shared" si="0"/>
        <v>0</v>
      </c>
      <c r="H9" s="2"/>
    </row>
    <row r="10" spans="2:8">
      <c r="B10" s="8" t="s">
        <v>692</v>
      </c>
      <c r="C10" s="7"/>
      <c r="D10" s="9">
        <v>1</v>
      </c>
      <c r="E10" s="9" t="s">
        <v>309</v>
      </c>
      <c r="F10" s="124"/>
      <c r="G10" s="125">
        <f t="shared" ref="G10" si="1">D10*F10</f>
        <v>0</v>
      </c>
      <c r="H10" s="2"/>
    </row>
    <row r="11" spans="2:8">
      <c r="B11" s="2" t="s">
        <v>535</v>
      </c>
      <c r="C11" s="7"/>
      <c r="D11" s="9"/>
      <c r="E11" s="9"/>
      <c r="F11" s="124"/>
      <c r="G11" s="125"/>
      <c r="H11" s="2"/>
    </row>
    <row r="12" spans="2:8">
      <c r="B12" s="8" t="s">
        <v>693</v>
      </c>
      <c r="C12" s="7"/>
      <c r="D12" s="9">
        <v>1</v>
      </c>
      <c r="E12" s="9" t="s">
        <v>309</v>
      </c>
      <c r="F12" s="124"/>
      <c r="G12" s="125">
        <f t="shared" ref="G12" si="2">D12*F12</f>
        <v>0</v>
      </c>
      <c r="H12" s="2"/>
    </row>
    <row r="13" spans="2:8">
      <c r="B13" s="7" t="s">
        <v>465</v>
      </c>
      <c r="C13" s="7" t="s">
        <v>760</v>
      </c>
      <c r="D13" s="103">
        <v>1</v>
      </c>
      <c r="E13" s="103" t="s">
        <v>312</v>
      </c>
      <c r="F13" s="126"/>
      <c r="G13" s="155">
        <f>D13*F13</f>
        <v>0</v>
      </c>
      <c r="H13" s="163"/>
    </row>
    <row r="14" spans="2:8">
      <c r="B14" s="7" t="s">
        <v>164</v>
      </c>
      <c r="C14" s="7"/>
      <c r="D14" s="103"/>
      <c r="E14" s="103"/>
      <c r="F14" s="103"/>
      <c r="G14" s="122">
        <f>SUM(G6:G13)</f>
        <v>0</v>
      </c>
      <c r="H14" s="7"/>
    </row>
    <row r="15" spans="2:8">
      <c r="B15" s="12"/>
      <c r="C15" s="12"/>
      <c r="D15" s="12"/>
      <c r="E15" s="12"/>
      <c r="F15" s="12"/>
      <c r="G15" s="12"/>
      <c r="H15" s="12"/>
    </row>
    <row r="16" spans="2:8">
      <c r="B16" s="12"/>
      <c r="C16" s="12"/>
      <c r="D16" s="12"/>
      <c r="E16" s="12"/>
      <c r="F16" s="12"/>
      <c r="G16" s="12"/>
      <c r="H16" s="12"/>
    </row>
    <row r="17" spans="2:2">
      <c r="B17" s="147"/>
    </row>
    <row r="18" spans="2:2">
      <c r="B18" s="146"/>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8F07E-D52D-4A6D-9F92-A895F09C39A9}">
  <sheetPr>
    <pageSetUpPr fitToPage="1"/>
  </sheetPr>
  <dimension ref="B1:M11"/>
  <sheetViews>
    <sheetView zoomScaleNormal="100" workbookViewId="0">
      <selection activeCell="C11" sqref="C11"/>
    </sheetView>
  </sheetViews>
  <sheetFormatPr defaultRowHeight="13.5"/>
  <cols>
    <col min="2" max="2" width="21.875" customWidth="1"/>
    <col min="3" max="11" width="8" customWidth="1"/>
    <col min="12" max="12" width="13.625" customWidth="1"/>
    <col min="13" max="13" width="15.375" customWidth="1"/>
  </cols>
  <sheetData>
    <row r="1" spans="2:13">
      <c r="B1" s="202" t="s">
        <v>700</v>
      </c>
      <c r="C1" s="202"/>
      <c r="D1" s="202"/>
      <c r="E1" s="202"/>
      <c r="F1" s="202"/>
      <c r="G1" s="202"/>
      <c r="H1" s="202"/>
      <c r="I1" s="202"/>
      <c r="J1" s="202"/>
      <c r="K1" s="202"/>
      <c r="L1" s="202"/>
      <c r="M1" s="202"/>
    </row>
    <row r="2" spans="2:13">
      <c r="M2" s="17" t="s">
        <v>696</v>
      </c>
    </row>
    <row r="3" spans="2:13" ht="3" customHeight="1"/>
    <row r="4" spans="2:13" ht="23.1" customHeight="1">
      <c r="B4" s="205" t="s">
        <v>699</v>
      </c>
      <c r="C4" s="206"/>
      <c r="D4" s="206"/>
      <c r="E4" s="206"/>
      <c r="F4" s="206"/>
      <c r="G4" s="206"/>
      <c r="H4" s="206"/>
      <c r="I4" s="206"/>
      <c r="J4" s="206"/>
      <c r="K4" s="206"/>
      <c r="L4" s="206"/>
      <c r="M4" s="207"/>
    </row>
    <row r="5" spans="2:13" ht="32.1" customHeight="1">
      <c r="B5" s="209" t="s">
        <v>7</v>
      </c>
      <c r="C5" s="10" t="s">
        <v>728</v>
      </c>
      <c r="D5" s="14" t="str">
        <f>人件費単価表!L2</f>
        <v>主任技師</v>
      </c>
      <c r="E5" s="14" t="str">
        <f>人件費単価表!M2</f>
        <v>技師</v>
      </c>
      <c r="F5" s="14" t="str">
        <f>人件費単価表!N2</f>
        <v>技師捕</v>
      </c>
      <c r="G5" s="14" t="str">
        <f>人件費単価表!O2</f>
        <v>助手</v>
      </c>
      <c r="H5" s="14" t="str">
        <f>人件費単価表!P2</f>
        <v>調査員</v>
      </c>
      <c r="I5" s="10" t="str">
        <f>人件費単価表!D6</f>
        <v>地質調査技師</v>
      </c>
      <c r="J5" s="14" t="str">
        <f>人件費単価表!E6</f>
        <v>主任地質調査員</v>
      </c>
      <c r="K5" s="10" t="str">
        <f>人件費単価表!F6</f>
        <v>地質調査員</v>
      </c>
      <c r="L5" s="209" t="s">
        <v>14</v>
      </c>
      <c r="M5" s="209" t="s">
        <v>15</v>
      </c>
    </row>
    <row r="6" spans="2:13" ht="19.5" customHeight="1">
      <c r="B6" s="210"/>
      <c r="C6" s="97"/>
      <c r="D6" s="97">
        <f>人件費単価表!L3</f>
        <v>0</v>
      </c>
      <c r="E6" s="97">
        <f>人件費単価表!M3</f>
        <v>0</v>
      </c>
      <c r="F6" s="97">
        <f>人件費単価表!N3</f>
        <v>0</v>
      </c>
      <c r="G6" s="97">
        <f>人件費単価表!O3</f>
        <v>0</v>
      </c>
      <c r="H6" s="97">
        <f>人件費単価表!P3</f>
        <v>0</v>
      </c>
      <c r="I6" s="97">
        <f>人件費単価表!D7</f>
        <v>0</v>
      </c>
      <c r="J6" s="97">
        <f>人件費単価表!E7</f>
        <v>0</v>
      </c>
      <c r="K6" s="97">
        <f>人件費単価表!F7</f>
        <v>0</v>
      </c>
      <c r="L6" s="210"/>
      <c r="M6" s="210"/>
    </row>
    <row r="7" spans="2:13" ht="18" customHeight="1">
      <c r="B7" s="3" t="s">
        <v>701</v>
      </c>
      <c r="C7" s="123"/>
      <c r="D7" s="123"/>
      <c r="E7" s="123"/>
      <c r="F7" s="123"/>
      <c r="G7" s="123"/>
      <c r="H7" s="123"/>
      <c r="I7" s="123"/>
      <c r="J7" s="123"/>
      <c r="K7" s="123"/>
      <c r="L7" s="100">
        <f>C$6*C7+D$6*D7+E$6*E7+F$6*F7+G$6*G7+H$6*H7+I$6*I7+J$6*J7+K$6*K7</f>
        <v>0</v>
      </c>
      <c r="M7" s="1"/>
    </row>
    <row r="8" spans="2:13" ht="18" customHeight="1">
      <c r="B8" s="3" t="s">
        <v>702</v>
      </c>
      <c r="C8" s="123"/>
      <c r="D8" s="123"/>
      <c r="E8" s="123"/>
      <c r="F8" s="123"/>
      <c r="G8" s="123"/>
      <c r="H8" s="123"/>
      <c r="I8" s="123"/>
      <c r="J8" s="123"/>
      <c r="K8" s="123"/>
      <c r="L8" s="100">
        <f t="shared" ref="L8:L9" si="0">C$6*C8+D$6*D8+E$6*E8+F$6*F8+G$6*G8+H$6*H8+I$6*I8+J$6*J8+K$6*K8</f>
        <v>0</v>
      </c>
      <c r="M8" s="1"/>
    </row>
    <row r="9" spans="2:13" ht="18" customHeight="1">
      <c r="B9" s="3" t="s">
        <v>703</v>
      </c>
      <c r="C9" s="123"/>
      <c r="D9" s="123"/>
      <c r="E9" s="123"/>
      <c r="F9" s="123"/>
      <c r="G9" s="123"/>
      <c r="H9" s="123"/>
      <c r="I9" s="123"/>
      <c r="J9" s="123"/>
      <c r="K9" s="123"/>
      <c r="L9" s="100">
        <f t="shared" si="0"/>
        <v>0</v>
      </c>
      <c r="M9" s="1"/>
    </row>
    <row r="10" spans="2:13" ht="18" customHeight="1">
      <c r="B10" s="2" t="s">
        <v>6</v>
      </c>
      <c r="C10" s="140">
        <f>SUM(C7:C9)</f>
        <v>0</v>
      </c>
      <c r="D10" s="140">
        <f t="shared" ref="D10:H10" si="1">SUM(D7:D9)</f>
        <v>0</v>
      </c>
      <c r="E10" s="140">
        <f t="shared" si="1"/>
        <v>0</v>
      </c>
      <c r="F10" s="140">
        <f t="shared" si="1"/>
        <v>0</v>
      </c>
      <c r="G10" s="140">
        <f>SUM(G7:G9)</f>
        <v>0</v>
      </c>
      <c r="H10" s="140">
        <f t="shared" si="1"/>
        <v>0</v>
      </c>
      <c r="I10" s="140">
        <f>SUM(I7:I9)</f>
        <v>0</v>
      </c>
      <c r="J10" s="140">
        <f>SUM(J7:J9)</f>
        <v>0</v>
      </c>
      <c r="K10" s="140">
        <f>SUM(K7:K9)</f>
        <v>0</v>
      </c>
      <c r="L10" s="98">
        <f>SUM(L7:L9)</f>
        <v>0</v>
      </c>
      <c r="M10" s="1"/>
    </row>
    <row r="11" spans="2:13" ht="17.100000000000001" customHeight="1">
      <c r="B11" s="1"/>
      <c r="C11" s="1"/>
      <c r="D11" s="1"/>
      <c r="E11" s="1"/>
      <c r="F11" s="1"/>
      <c r="G11" s="1"/>
      <c r="H11" s="1"/>
      <c r="I11" s="1"/>
      <c r="J11" s="1"/>
      <c r="K11" s="1"/>
      <c r="L11" s="1"/>
      <c r="M11" s="1"/>
    </row>
  </sheetData>
  <mergeCells count="5">
    <mergeCell ref="B1:M1"/>
    <mergeCell ref="B4:M4"/>
    <mergeCell ref="B5:B6"/>
    <mergeCell ref="L5:L6"/>
    <mergeCell ref="M5:M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4DCC3-EEF7-4DCA-AC1E-E32DC76823DC}">
  <sheetPr>
    <pageSetUpPr fitToPage="1"/>
  </sheetPr>
  <dimension ref="B1:H24"/>
  <sheetViews>
    <sheetView topLeftCell="D1" zoomScaleNormal="100" workbookViewId="0">
      <selection activeCell="C11" sqref="C11"/>
    </sheetView>
  </sheetViews>
  <sheetFormatPr defaultRowHeight="13.5"/>
  <cols>
    <col min="1" max="1" width="6.375" customWidth="1"/>
    <col min="2" max="2" width="19.75" customWidth="1"/>
    <col min="3" max="3" width="23.875" customWidth="1"/>
    <col min="4" max="4" width="10.5" customWidth="1"/>
    <col min="5" max="5" width="7.375" customWidth="1"/>
    <col min="6" max="7" width="12.625" customWidth="1"/>
    <col min="8" max="8" width="28.5" customWidth="1"/>
  </cols>
  <sheetData>
    <row r="1" spans="2:8">
      <c r="B1" s="215" t="s">
        <v>706</v>
      </c>
      <c r="C1" s="216"/>
      <c r="D1" s="216"/>
      <c r="E1" s="216"/>
      <c r="F1" s="216"/>
      <c r="G1" s="216"/>
      <c r="H1" s="216"/>
    </row>
    <row r="2" spans="2:8">
      <c r="H2" s="17" t="s">
        <v>705</v>
      </c>
    </row>
    <row r="3" spans="2:8" ht="5.0999999999999996" customHeight="1"/>
    <row r="4" spans="2:8" ht="27" customHeight="1">
      <c r="B4" s="203" t="s">
        <v>3</v>
      </c>
      <c r="C4" s="204"/>
      <c r="D4" s="10" t="s">
        <v>0</v>
      </c>
      <c r="E4" s="10" t="s">
        <v>1</v>
      </c>
      <c r="F4" s="134" t="s">
        <v>4</v>
      </c>
      <c r="G4" s="134" t="s">
        <v>5</v>
      </c>
      <c r="H4" s="10" t="s">
        <v>2</v>
      </c>
    </row>
    <row r="5" spans="2:8">
      <c r="B5" s="2" t="s">
        <v>707</v>
      </c>
      <c r="C5" s="6"/>
      <c r="D5" s="9"/>
      <c r="E5" s="9"/>
      <c r="F5" s="124"/>
      <c r="G5" s="125"/>
      <c r="H5" s="2"/>
    </row>
    <row r="6" spans="2:8">
      <c r="B6" s="8"/>
      <c r="C6" s="7" t="s">
        <v>462</v>
      </c>
      <c r="D6" s="7">
        <v>1</v>
      </c>
      <c r="E6" s="7" t="s">
        <v>335</v>
      </c>
      <c r="F6" s="124"/>
      <c r="G6" s="125">
        <f t="shared" ref="G6:G19" si="0">D6*F6</f>
        <v>0</v>
      </c>
      <c r="H6" s="2"/>
    </row>
    <row r="7" spans="2:8">
      <c r="B7" s="8"/>
      <c r="C7" s="7" t="s">
        <v>449</v>
      </c>
      <c r="D7" s="7">
        <v>1</v>
      </c>
      <c r="E7" s="7" t="s">
        <v>335</v>
      </c>
      <c r="F7" s="124"/>
      <c r="G7" s="125">
        <f>D7*F7</f>
        <v>0</v>
      </c>
      <c r="H7" s="2"/>
    </row>
    <row r="8" spans="2:8">
      <c r="B8" s="8"/>
      <c r="C8" s="7" t="s">
        <v>450</v>
      </c>
      <c r="D8" s="7">
        <v>1</v>
      </c>
      <c r="E8" s="7" t="s">
        <v>335</v>
      </c>
      <c r="F8" s="124"/>
      <c r="G8" s="125">
        <f>D8*F8</f>
        <v>0</v>
      </c>
      <c r="H8" s="2"/>
    </row>
    <row r="9" spans="2:8">
      <c r="B9" s="2"/>
      <c r="C9" s="7" t="s">
        <v>451</v>
      </c>
      <c r="D9" s="7">
        <v>1</v>
      </c>
      <c r="E9" s="7" t="s">
        <v>335</v>
      </c>
      <c r="F9" s="124"/>
      <c r="G9" s="125">
        <f t="shared" si="0"/>
        <v>0</v>
      </c>
      <c r="H9" s="2"/>
    </row>
    <row r="10" spans="2:8">
      <c r="B10" s="8"/>
      <c r="C10" s="7" t="s">
        <v>452</v>
      </c>
      <c r="D10" s="7">
        <v>1</v>
      </c>
      <c r="E10" s="7" t="s">
        <v>335</v>
      </c>
      <c r="F10" s="124"/>
      <c r="G10" s="125">
        <f t="shared" si="0"/>
        <v>0</v>
      </c>
      <c r="H10" s="2"/>
    </row>
    <row r="11" spans="2:8">
      <c r="B11" s="7"/>
      <c r="C11" s="7" t="s">
        <v>453</v>
      </c>
      <c r="D11" s="7">
        <v>1</v>
      </c>
      <c r="E11" s="7" t="s">
        <v>335</v>
      </c>
      <c r="F11" s="124"/>
      <c r="G11" s="125">
        <f t="shared" si="0"/>
        <v>0</v>
      </c>
      <c r="H11" s="156"/>
    </row>
    <row r="12" spans="2:8">
      <c r="B12" s="8"/>
      <c r="C12" s="7" t="s">
        <v>454</v>
      </c>
      <c r="D12" s="7">
        <v>1</v>
      </c>
      <c r="E12" s="7" t="s">
        <v>335</v>
      </c>
      <c r="F12" s="124"/>
      <c r="G12" s="125">
        <f t="shared" si="0"/>
        <v>0</v>
      </c>
      <c r="H12" s="2"/>
    </row>
    <row r="13" spans="2:8">
      <c r="B13" s="8"/>
      <c r="C13" s="7" t="s">
        <v>455</v>
      </c>
      <c r="D13" s="7">
        <v>1</v>
      </c>
      <c r="E13" s="7" t="s">
        <v>335</v>
      </c>
      <c r="F13" s="124"/>
      <c r="G13" s="125">
        <f t="shared" si="0"/>
        <v>0</v>
      </c>
      <c r="H13" s="2"/>
    </row>
    <row r="14" spans="2:8">
      <c r="B14" s="8"/>
      <c r="C14" s="7" t="s">
        <v>456</v>
      </c>
      <c r="D14" s="7">
        <v>1</v>
      </c>
      <c r="E14" s="7" t="s">
        <v>335</v>
      </c>
      <c r="F14" s="124"/>
      <c r="G14" s="125">
        <f t="shared" si="0"/>
        <v>0</v>
      </c>
      <c r="H14" s="2"/>
    </row>
    <row r="15" spans="2:8">
      <c r="B15" s="8"/>
      <c r="C15" s="7" t="s">
        <v>457</v>
      </c>
      <c r="D15" s="7">
        <v>1</v>
      </c>
      <c r="E15" s="7" t="s">
        <v>335</v>
      </c>
      <c r="F15" s="124"/>
      <c r="G15" s="125">
        <f t="shared" si="0"/>
        <v>0</v>
      </c>
      <c r="H15" s="2"/>
    </row>
    <row r="16" spans="2:8">
      <c r="B16" s="2"/>
      <c r="C16" s="7" t="s">
        <v>458</v>
      </c>
      <c r="D16" s="7">
        <v>1</v>
      </c>
      <c r="E16" s="7" t="s">
        <v>335</v>
      </c>
      <c r="F16" s="124"/>
      <c r="G16" s="125">
        <f t="shared" si="0"/>
        <v>0</v>
      </c>
      <c r="H16" s="2"/>
    </row>
    <row r="17" spans="2:8">
      <c r="B17" s="8"/>
      <c r="C17" s="7" t="s">
        <v>459</v>
      </c>
      <c r="D17" s="7">
        <v>1</v>
      </c>
      <c r="E17" s="7" t="s">
        <v>335</v>
      </c>
      <c r="F17" s="124"/>
      <c r="G17" s="125">
        <f t="shared" si="0"/>
        <v>0</v>
      </c>
      <c r="H17" s="2"/>
    </row>
    <row r="18" spans="2:8">
      <c r="B18" s="7"/>
      <c r="C18" s="7" t="s">
        <v>460</v>
      </c>
      <c r="D18" s="7">
        <v>1</v>
      </c>
      <c r="E18" s="7" t="s">
        <v>335</v>
      </c>
      <c r="F18" s="124"/>
      <c r="G18" s="125">
        <f t="shared" si="0"/>
        <v>0</v>
      </c>
      <c r="H18" s="156"/>
    </row>
    <row r="19" spans="2:8">
      <c r="B19" s="8"/>
      <c r="C19" s="7" t="s">
        <v>461</v>
      </c>
      <c r="D19" s="7">
        <v>1</v>
      </c>
      <c r="E19" s="7" t="s">
        <v>335</v>
      </c>
      <c r="F19" s="124"/>
      <c r="G19" s="125">
        <f t="shared" si="0"/>
        <v>0</v>
      </c>
      <c r="H19" s="2"/>
    </row>
    <row r="20" spans="2:8">
      <c r="B20" s="7" t="s">
        <v>164</v>
      </c>
      <c r="C20" s="7"/>
      <c r="D20" s="103"/>
      <c r="E20" s="103"/>
      <c r="F20" s="103"/>
      <c r="G20" s="122">
        <f>SUM(G6:G19)</f>
        <v>0</v>
      </c>
      <c r="H20" s="7"/>
    </row>
    <row r="21" spans="2:8">
      <c r="B21" s="12"/>
      <c r="C21" s="12"/>
      <c r="D21" s="12"/>
      <c r="E21" s="12"/>
      <c r="F21" s="12"/>
      <c r="G21" s="12"/>
      <c r="H21" s="12"/>
    </row>
    <row r="22" spans="2:8">
      <c r="B22" s="12"/>
      <c r="C22" s="12"/>
      <c r="D22" s="12"/>
      <c r="E22" s="12"/>
      <c r="F22" s="12"/>
      <c r="G22" s="12"/>
      <c r="H22" s="12"/>
    </row>
    <row r="23" spans="2:8">
      <c r="B23" s="147"/>
    </row>
    <row r="24" spans="2:8">
      <c r="B24" s="146"/>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H15"/>
  <sheetViews>
    <sheetView zoomScaleNormal="100" workbookViewId="0">
      <selection activeCell="C11" sqref="C11"/>
    </sheetView>
  </sheetViews>
  <sheetFormatPr defaultRowHeight="13.5"/>
  <cols>
    <col min="1" max="1" width="6.375" customWidth="1"/>
    <col min="2" max="2" width="26.375" customWidth="1"/>
    <col min="3" max="3" width="16.75" customWidth="1"/>
    <col min="4" max="4" width="10.5" customWidth="1"/>
    <col min="5" max="5" width="7.375" customWidth="1"/>
    <col min="6" max="7" width="12.625" customWidth="1"/>
    <col min="8" max="8" width="28.5" customWidth="1"/>
  </cols>
  <sheetData>
    <row r="1" spans="2:8">
      <c r="B1" s="202" t="s">
        <v>224</v>
      </c>
      <c r="C1" s="202"/>
      <c r="D1" s="202"/>
      <c r="E1" s="202"/>
      <c r="F1" s="202"/>
      <c r="G1" s="202"/>
      <c r="H1" s="202"/>
    </row>
    <row r="2" spans="2:8">
      <c r="H2" s="18" t="s">
        <v>358</v>
      </c>
    </row>
    <row r="3" spans="2:8" ht="5.0999999999999996" customHeight="1"/>
    <row r="4" spans="2:8" ht="27" customHeight="1">
      <c r="B4" s="203" t="s">
        <v>114</v>
      </c>
      <c r="C4" s="204"/>
      <c r="D4" s="10" t="s">
        <v>115</v>
      </c>
      <c r="E4" s="10" t="s">
        <v>116</v>
      </c>
      <c r="F4" s="10" t="s">
        <v>117</v>
      </c>
      <c r="G4" s="10" t="s">
        <v>118</v>
      </c>
      <c r="H4" s="10" t="s">
        <v>119</v>
      </c>
    </row>
    <row r="5" spans="2:8">
      <c r="B5" s="2" t="s">
        <v>163</v>
      </c>
      <c r="C5" s="6"/>
      <c r="D5" s="6">
        <v>1</v>
      </c>
      <c r="E5" s="6" t="s">
        <v>737</v>
      </c>
      <c r="F5" s="6"/>
      <c r="G5" s="109">
        <f>'1-4-1'!I35</f>
        <v>0</v>
      </c>
      <c r="H5" s="2" t="s">
        <v>359</v>
      </c>
    </row>
    <row r="6" spans="2:8">
      <c r="B6" s="9" t="s">
        <v>153</v>
      </c>
      <c r="C6" s="9"/>
      <c r="D6" s="9"/>
      <c r="E6" s="9"/>
      <c r="F6" s="9"/>
      <c r="G6" s="109"/>
      <c r="H6" s="9"/>
    </row>
    <row r="7" spans="2:8" ht="27">
      <c r="B7" s="21" t="s">
        <v>216</v>
      </c>
      <c r="C7" s="9"/>
      <c r="D7" s="9">
        <v>5</v>
      </c>
      <c r="E7" s="9" t="s">
        <v>223</v>
      </c>
      <c r="F7" s="118"/>
      <c r="G7" s="109">
        <f t="shared" ref="G7:G14" si="0">D7*F7</f>
        <v>0</v>
      </c>
      <c r="H7" s="9"/>
    </row>
    <row r="8" spans="2:8">
      <c r="B8" s="21" t="s">
        <v>217</v>
      </c>
      <c r="C8" s="9" t="s">
        <v>218</v>
      </c>
      <c r="D8" s="9">
        <v>100</v>
      </c>
      <c r="E8" s="9" t="s">
        <v>222</v>
      </c>
      <c r="F8" s="118"/>
      <c r="G8" s="109">
        <f t="shared" si="0"/>
        <v>0</v>
      </c>
      <c r="H8" s="9"/>
    </row>
    <row r="9" spans="2:8">
      <c r="B9" s="21"/>
      <c r="C9" s="9" t="s">
        <v>219</v>
      </c>
      <c r="D9" s="9">
        <v>100</v>
      </c>
      <c r="E9" s="9" t="s">
        <v>222</v>
      </c>
      <c r="F9" s="118"/>
      <c r="G9" s="109">
        <f t="shared" si="0"/>
        <v>0</v>
      </c>
      <c r="H9" s="9"/>
    </row>
    <row r="10" spans="2:8">
      <c r="B10" s="21"/>
      <c r="C10" s="9" t="s">
        <v>220</v>
      </c>
      <c r="D10" s="9">
        <v>100</v>
      </c>
      <c r="E10" s="9" t="s">
        <v>222</v>
      </c>
      <c r="F10" s="118"/>
      <c r="G10" s="109">
        <f t="shared" si="0"/>
        <v>0</v>
      </c>
      <c r="H10" s="9"/>
    </row>
    <row r="11" spans="2:8">
      <c r="B11" s="8" t="s">
        <v>404</v>
      </c>
      <c r="C11" s="7"/>
      <c r="D11" s="9">
        <v>1</v>
      </c>
      <c r="E11" s="9" t="s">
        <v>309</v>
      </c>
      <c r="F11" s="118"/>
      <c r="G11" s="109">
        <f t="shared" si="0"/>
        <v>0</v>
      </c>
      <c r="H11" s="7"/>
    </row>
    <row r="12" spans="2:8">
      <c r="B12" s="8" t="s">
        <v>405</v>
      </c>
      <c r="C12" s="7"/>
      <c r="D12" s="9">
        <v>1</v>
      </c>
      <c r="E12" s="9" t="s">
        <v>309</v>
      </c>
      <c r="F12" s="118"/>
      <c r="G12" s="109">
        <f t="shared" si="0"/>
        <v>0</v>
      </c>
      <c r="H12" s="7"/>
    </row>
    <row r="13" spans="2:8">
      <c r="B13" s="9" t="s">
        <v>186</v>
      </c>
      <c r="C13" s="9"/>
      <c r="D13" s="9">
        <v>1</v>
      </c>
      <c r="E13" s="9" t="s">
        <v>309</v>
      </c>
      <c r="F13" s="124"/>
      <c r="G13" s="109">
        <f t="shared" si="0"/>
        <v>0</v>
      </c>
      <c r="H13" s="9"/>
    </row>
    <row r="14" spans="2:8">
      <c r="B14" s="9" t="s">
        <v>187</v>
      </c>
      <c r="C14" s="9"/>
      <c r="D14" s="9">
        <v>1</v>
      </c>
      <c r="E14" s="9" t="s">
        <v>309</v>
      </c>
      <c r="F14" s="124"/>
      <c r="G14" s="109">
        <f t="shared" si="0"/>
        <v>0</v>
      </c>
      <c r="H14" s="9"/>
    </row>
    <row r="15" spans="2:8">
      <c r="B15" s="9" t="s">
        <v>164</v>
      </c>
      <c r="C15" s="9"/>
      <c r="D15" s="9"/>
      <c r="E15" s="9"/>
      <c r="F15" s="9"/>
      <c r="G15" s="124">
        <f>SUM(G5:G14)</f>
        <v>0</v>
      </c>
      <c r="H15" s="9"/>
    </row>
  </sheetData>
  <mergeCells count="2">
    <mergeCell ref="B4:C4"/>
    <mergeCell ref="B1:H1"/>
  </mergeCells>
  <phoneticPr fontId="3"/>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J36"/>
  <sheetViews>
    <sheetView view="pageBreakPreview" topLeftCell="A22" zoomScale="90" zoomScaleNormal="100" zoomScaleSheetLayoutView="90"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02" t="s">
        <v>224</v>
      </c>
      <c r="C1" s="202"/>
      <c r="D1" s="202"/>
      <c r="E1" s="202"/>
      <c r="F1" s="202"/>
      <c r="G1" s="202"/>
      <c r="H1" s="202"/>
      <c r="I1" s="202"/>
      <c r="J1" s="202"/>
    </row>
    <row r="2" spans="2:10">
      <c r="H2" s="18"/>
      <c r="J2" s="18" t="s">
        <v>360</v>
      </c>
    </row>
    <row r="3" spans="2:10" ht="5.0999999999999996" customHeight="1"/>
    <row r="4" spans="2:10" ht="23.1" customHeight="1">
      <c r="B4" s="205" t="s">
        <v>120</v>
      </c>
      <c r="C4" s="206"/>
      <c r="D4" s="206"/>
      <c r="E4" s="206"/>
      <c r="F4" s="206"/>
      <c r="G4" s="206"/>
      <c r="H4" s="206"/>
      <c r="I4" s="206"/>
      <c r="J4" s="207"/>
    </row>
    <row r="5" spans="2:10" ht="32.1" customHeight="1">
      <c r="B5" s="209" t="s">
        <v>121</v>
      </c>
      <c r="C5" s="10" t="s">
        <v>122</v>
      </c>
      <c r="D5" s="14" t="s">
        <v>123</v>
      </c>
      <c r="E5" s="10" t="s">
        <v>124</v>
      </c>
      <c r="F5" s="10" t="s">
        <v>125</v>
      </c>
      <c r="G5" s="106" t="s">
        <v>126</v>
      </c>
      <c r="H5" s="10" t="s">
        <v>127</v>
      </c>
      <c r="I5" s="209" t="s">
        <v>128</v>
      </c>
      <c r="J5" s="209" t="s">
        <v>129</v>
      </c>
    </row>
    <row r="6" spans="2:10" ht="19.5" customHeight="1">
      <c r="B6" s="210"/>
      <c r="C6" s="97">
        <f>人件費単価表!D3</f>
        <v>0</v>
      </c>
      <c r="D6" s="97">
        <f>人件費単価表!E3</f>
        <v>0</v>
      </c>
      <c r="E6" s="97">
        <f>人件費単価表!F3</f>
        <v>0</v>
      </c>
      <c r="F6" s="97">
        <f>人件費単価表!G3</f>
        <v>0</v>
      </c>
      <c r="G6" s="97">
        <f>人件費単価表!H3</f>
        <v>0</v>
      </c>
      <c r="H6" s="97">
        <f>人件費単価表!I3</f>
        <v>0</v>
      </c>
      <c r="I6" s="210"/>
      <c r="J6" s="210"/>
    </row>
    <row r="7" spans="2:10" ht="18" customHeight="1">
      <c r="B7" s="3" t="s">
        <v>130</v>
      </c>
      <c r="C7" s="123"/>
      <c r="D7" s="123"/>
      <c r="E7" s="123"/>
      <c r="F7" s="123"/>
      <c r="G7" s="123"/>
      <c r="H7" s="123"/>
      <c r="I7" s="100">
        <f>C$6*C7+D$6*D7+E$6*E7+F$6*F7+G$6*G7+H$6*H7</f>
        <v>0</v>
      </c>
      <c r="J7" s="1"/>
    </row>
    <row r="8" spans="2:10" ht="18" customHeight="1">
      <c r="B8" s="3" t="s">
        <v>488</v>
      </c>
      <c r="C8" s="123"/>
      <c r="D8" s="123"/>
      <c r="E8" s="123"/>
      <c r="F8" s="123"/>
      <c r="G8" s="123"/>
      <c r="H8" s="123"/>
      <c r="I8" s="100"/>
      <c r="J8" s="1"/>
    </row>
    <row r="9" spans="2:10" ht="18" customHeight="1">
      <c r="B9" s="75" t="s">
        <v>473</v>
      </c>
      <c r="C9" s="123"/>
      <c r="D9" s="123"/>
      <c r="E9" s="123"/>
      <c r="F9" s="123"/>
      <c r="G9" s="123"/>
      <c r="H9" s="123"/>
      <c r="I9" s="100">
        <f t="shared" ref="I9:I18" si="0">C$6*C9+D$6*D9+E$6*E9+F$6*F9+G$6*G9+H$6*H9</f>
        <v>0</v>
      </c>
      <c r="J9" s="1"/>
    </row>
    <row r="10" spans="2:10" ht="17.100000000000001" customHeight="1">
      <c r="B10" s="75" t="s">
        <v>729</v>
      </c>
      <c r="C10" s="123"/>
      <c r="D10" s="123"/>
      <c r="E10" s="123"/>
      <c r="F10" s="123"/>
      <c r="G10" s="123"/>
      <c r="H10" s="123"/>
      <c r="I10" s="100">
        <f t="shared" si="0"/>
        <v>0</v>
      </c>
      <c r="J10" s="1"/>
    </row>
    <row r="11" spans="2:10" ht="18" customHeight="1">
      <c r="B11" s="129" t="s">
        <v>474</v>
      </c>
      <c r="C11" s="123"/>
      <c r="D11" s="123"/>
      <c r="E11" s="123"/>
      <c r="F11" s="123"/>
      <c r="G11" s="123"/>
      <c r="H11" s="123"/>
      <c r="I11" s="100">
        <f t="shared" si="0"/>
        <v>0</v>
      </c>
      <c r="J11" s="1"/>
    </row>
    <row r="12" spans="2:10" ht="18" customHeight="1">
      <c r="B12" s="129" t="s">
        <v>475</v>
      </c>
      <c r="C12" s="123"/>
      <c r="D12" s="123"/>
      <c r="E12" s="123"/>
      <c r="F12" s="123"/>
      <c r="G12" s="123"/>
      <c r="H12" s="123"/>
      <c r="I12" s="100">
        <f t="shared" si="0"/>
        <v>0</v>
      </c>
      <c r="J12" s="1"/>
    </row>
    <row r="13" spans="2:10" ht="17.100000000000001" customHeight="1">
      <c r="B13" s="75" t="s">
        <v>476</v>
      </c>
      <c r="C13" s="123"/>
      <c r="D13" s="123"/>
      <c r="E13" s="123"/>
      <c r="F13" s="123"/>
      <c r="G13" s="123"/>
      <c r="H13" s="123"/>
      <c r="I13" s="100">
        <f t="shared" si="0"/>
        <v>0</v>
      </c>
      <c r="J13" s="1"/>
    </row>
    <row r="14" spans="2:10" ht="18" customHeight="1">
      <c r="B14" s="75" t="s">
        <v>477</v>
      </c>
      <c r="C14" s="123"/>
      <c r="D14" s="123"/>
      <c r="E14" s="123"/>
      <c r="F14" s="123"/>
      <c r="G14" s="123"/>
      <c r="H14" s="123"/>
      <c r="I14" s="100">
        <f t="shared" si="0"/>
        <v>0</v>
      </c>
      <c r="J14" s="1"/>
    </row>
    <row r="15" spans="2:10" ht="18" customHeight="1">
      <c r="B15" s="75" t="s">
        <v>478</v>
      </c>
      <c r="C15" s="123"/>
      <c r="D15" s="123"/>
      <c r="E15" s="123"/>
      <c r="F15" s="123"/>
      <c r="G15" s="123"/>
      <c r="H15" s="123"/>
      <c r="I15" s="100">
        <f t="shared" si="0"/>
        <v>0</v>
      </c>
      <c r="J15" s="1"/>
    </row>
    <row r="16" spans="2:10" ht="18" customHeight="1">
      <c r="B16" s="75" t="s">
        <v>479</v>
      </c>
      <c r="C16" s="123"/>
      <c r="D16" s="123"/>
      <c r="E16" s="123"/>
      <c r="F16" s="123"/>
      <c r="G16" s="123"/>
      <c r="H16" s="123"/>
      <c r="I16" s="100">
        <f t="shared" si="0"/>
        <v>0</v>
      </c>
      <c r="J16" s="1"/>
    </row>
    <row r="17" spans="2:10" ht="17.100000000000001" customHeight="1">
      <c r="B17" s="75" t="s">
        <v>480</v>
      </c>
      <c r="C17" s="123"/>
      <c r="D17" s="123"/>
      <c r="E17" s="123"/>
      <c r="F17" s="123"/>
      <c r="G17" s="123"/>
      <c r="H17" s="123"/>
      <c r="I17" s="100">
        <f t="shared" si="0"/>
        <v>0</v>
      </c>
      <c r="J17" s="1"/>
    </row>
    <row r="18" spans="2:10" ht="18" customHeight="1">
      <c r="B18" s="75" t="s">
        <v>481</v>
      </c>
      <c r="C18" s="123"/>
      <c r="D18" s="123"/>
      <c r="E18" s="123"/>
      <c r="F18" s="123"/>
      <c r="G18" s="123"/>
      <c r="H18" s="123"/>
      <c r="I18" s="100">
        <f t="shared" si="0"/>
        <v>0</v>
      </c>
      <c r="J18" s="1"/>
    </row>
    <row r="19" spans="2:10" ht="18" customHeight="1">
      <c r="B19" s="3" t="s">
        <v>487</v>
      </c>
      <c r="C19" s="123"/>
      <c r="D19" s="123"/>
      <c r="E19" s="123"/>
      <c r="F19" s="123"/>
      <c r="G19" s="123"/>
      <c r="H19" s="123"/>
      <c r="I19" s="100"/>
      <c r="J19" s="1"/>
    </row>
    <row r="20" spans="2:10" ht="18" customHeight="1">
      <c r="B20" s="75" t="s">
        <v>473</v>
      </c>
      <c r="C20" s="123"/>
      <c r="D20" s="123"/>
      <c r="E20" s="123"/>
      <c r="F20" s="123"/>
      <c r="G20" s="123"/>
      <c r="H20" s="123"/>
      <c r="I20" s="100">
        <f>C$6*C20+D$6*D20+E$6*E20+F$6*F20+G$6*G20+H$6*H20</f>
        <v>0</v>
      </c>
      <c r="J20" s="1"/>
    </row>
    <row r="21" spans="2:10" ht="17.100000000000001" customHeight="1">
      <c r="B21" s="75" t="s">
        <v>729</v>
      </c>
      <c r="C21" s="123"/>
      <c r="D21" s="123"/>
      <c r="E21" s="123"/>
      <c r="F21" s="123"/>
      <c r="G21" s="123"/>
      <c r="H21" s="123"/>
      <c r="I21" s="100">
        <f>C$6*C21+D$6*D21+E$6*E21+F$6*F21+G$6*G21+H$6*H21</f>
        <v>0</v>
      </c>
      <c r="J21" s="1"/>
    </row>
    <row r="22" spans="2:10" ht="18" customHeight="1">
      <c r="B22" s="129" t="s">
        <v>474</v>
      </c>
      <c r="C22" s="123"/>
      <c r="D22" s="123"/>
      <c r="E22" s="123"/>
      <c r="F22" s="123"/>
      <c r="G22" s="123"/>
      <c r="H22" s="123"/>
      <c r="I22" s="100">
        <f t="shared" ref="I22" si="1">C$6*C22+D$6*D22+E$6*E22+F$6*F22+G$6*G22+H$6*H22</f>
        <v>0</v>
      </c>
      <c r="J22" s="1"/>
    </row>
    <row r="23" spans="2:10" ht="18" customHeight="1">
      <c r="B23" s="129" t="s">
        <v>475</v>
      </c>
      <c r="C23" s="123"/>
      <c r="D23" s="123"/>
      <c r="E23" s="123"/>
      <c r="F23" s="123"/>
      <c r="G23" s="123"/>
      <c r="H23" s="123"/>
      <c r="I23" s="100">
        <f t="shared" ref="I23:I34" si="2">C$6*C23+D$6*D23+E$6*E23+F$6*F23+G$6*G23+H$6*H23</f>
        <v>0</v>
      </c>
      <c r="J23" s="1"/>
    </row>
    <row r="24" spans="2:10" ht="17.100000000000001" customHeight="1">
      <c r="B24" s="75" t="s">
        <v>476</v>
      </c>
      <c r="C24" s="123"/>
      <c r="D24" s="123"/>
      <c r="E24" s="123"/>
      <c r="F24" s="123"/>
      <c r="G24" s="123"/>
      <c r="H24" s="123"/>
      <c r="I24" s="100">
        <f t="shared" si="2"/>
        <v>0</v>
      </c>
      <c r="J24" s="1"/>
    </row>
    <row r="25" spans="2:10" ht="18" customHeight="1">
      <c r="B25" s="75" t="s">
        <v>477</v>
      </c>
      <c r="C25" s="123"/>
      <c r="D25" s="123"/>
      <c r="E25" s="123"/>
      <c r="F25" s="123"/>
      <c r="G25" s="123"/>
      <c r="H25" s="123"/>
      <c r="I25" s="100">
        <f t="shared" si="2"/>
        <v>0</v>
      </c>
      <c r="J25" s="1"/>
    </row>
    <row r="26" spans="2:10" ht="18" customHeight="1">
      <c r="B26" s="75" t="s">
        <v>478</v>
      </c>
      <c r="C26" s="123"/>
      <c r="D26" s="123"/>
      <c r="E26" s="123"/>
      <c r="F26" s="123"/>
      <c r="G26" s="123"/>
      <c r="H26" s="123"/>
      <c r="I26" s="100">
        <f t="shared" si="2"/>
        <v>0</v>
      </c>
      <c r="J26" s="1"/>
    </row>
    <row r="27" spans="2:10" ht="18" customHeight="1">
      <c r="B27" s="75" t="s">
        <v>479</v>
      </c>
      <c r="C27" s="123"/>
      <c r="D27" s="123"/>
      <c r="E27" s="123"/>
      <c r="F27" s="123"/>
      <c r="G27" s="123"/>
      <c r="H27" s="123"/>
      <c r="I27" s="100">
        <f t="shared" si="2"/>
        <v>0</v>
      </c>
      <c r="J27" s="1"/>
    </row>
    <row r="28" spans="2:10" ht="17.100000000000001" customHeight="1">
      <c r="B28" s="75" t="s">
        <v>480</v>
      </c>
      <c r="C28" s="123"/>
      <c r="D28" s="123"/>
      <c r="E28" s="123"/>
      <c r="F28" s="123"/>
      <c r="G28" s="123"/>
      <c r="H28" s="123"/>
      <c r="I28" s="100">
        <f t="shared" si="2"/>
        <v>0</v>
      </c>
      <c r="J28" s="1"/>
    </row>
    <row r="29" spans="2:10" ht="18" customHeight="1">
      <c r="B29" s="75" t="s">
        <v>481</v>
      </c>
      <c r="C29" s="123"/>
      <c r="D29" s="123"/>
      <c r="E29" s="123"/>
      <c r="F29" s="123"/>
      <c r="G29" s="123"/>
      <c r="H29" s="123"/>
      <c r="I29" s="100">
        <f t="shared" si="2"/>
        <v>0</v>
      </c>
      <c r="J29" s="1"/>
    </row>
    <row r="30" spans="2:10" ht="18" customHeight="1">
      <c r="B30" s="75" t="s">
        <v>482</v>
      </c>
      <c r="C30" s="123"/>
      <c r="D30" s="123"/>
      <c r="E30" s="123"/>
      <c r="F30" s="123"/>
      <c r="G30" s="123"/>
      <c r="H30" s="123"/>
      <c r="I30" s="100">
        <f t="shared" si="2"/>
        <v>0</v>
      </c>
      <c r="J30" s="1"/>
    </row>
    <row r="31" spans="2:10" ht="18" customHeight="1">
      <c r="B31" s="75" t="s">
        <v>483</v>
      </c>
      <c r="C31" s="123"/>
      <c r="D31" s="123"/>
      <c r="E31" s="123"/>
      <c r="F31" s="123"/>
      <c r="G31" s="123"/>
      <c r="H31" s="123"/>
      <c r="I31" s="100">
        <f t="shared" si="2"/>
        <v>0</v>
      </c>
      <c r="J31" s="1"/>
    </row>
    <row r="32" spans="2:10" ht="18" customHeight="1">
      <c r="B32" s="75" t="s">
        <v>484</v>
      </c>
      <c r="C32" s="123"/>
      <c r="D32" s="123"/>
      <c r="E32" s="123"/>
      <c r="F32" s="123"/>
      <c r="G32" s="123"/>
      <c r="H32" s="123"/>
      <c r="I32" s="100">
        <f t="shared" si="2"/>
        <v>0</v>
      </c>
      <c r="J32" s="1"/>
    </row>
    <row r="33" spans="2:10" ht="17.100000000000001" customHeight="1">
      <c r="B33" s="3" t="s">
        <v>485</v>
      </c>
      <c r="C33" s="123"/>
      <c r="D33" s="123"/>
      <c r="E33" s="123"/>
      <c r="F33" s="123"/>
      <c r="G33" s="123"/>
      <c r="H33" s="123"/>
      <c r="I33" s="100">
        <f t="shared" si="2"/>
        <v>0</v>
      </c>
      <c r="J33" s="1"/>
    </row>
    <row r="34" spans="2:10" ht="18" customHeight="1">
      <c r="B34" s="3" t="s">
        <v>486</v>
      </c>
      <c r="C34" s="123"/>
      <c r="D34" s="123"/>
      <c r="E34" s="123"/>
      <c r="F34" s="123"/>
      <c r="G34" s="123"/>
      <c r="H34" s="123"/>
      <c r="I34" s="100">
        <f t="shared" si="2"/>
        <v>0</v>
      </c>
      <c r="J34" s="1"/>
    </row>
    <row r="35" spans="2:10" ht="18" customHeight="1">
      <c r="B35" s="2" t="s">
        <v>131</v>
      </c>
      <c r="C35" s="185">
        <f t="shared" ref="C35:H35" si="3">SUM(C7:C34)</f>
        <v>0</v>
      </c>
      <c r="D35" s="185">
        <f t="shared" si="3"/>
        <v>0</v>
      </c>
      <c r="E35" s="185">
        <f t="shared" si="3"/>
        <v>0</v>
      </c>
      <c r="F35" s="185">
        <f t="shared" si="3"/>
        <v>0</v>
      </c>
      <c r="G35" s="185">
        <f t="shared" si="3"/>
        <v>0</v>
      </c>
      <c r="H35" s="185">
        <f t="shared" si="3"/>
        <v>0</v>
      </c>
      <c r="I35" s="101">
        <f>SUM(I7:I34)</f>
        <v>0</v>
      </c>
      <c r="J35" s="1"/>
    </row>
    <row r="36" spans="2:10" ht="17.100000000000001" customHeight="1">
      <c r="B36" s="1"/>
      <c r="C36" s="141"/>
      <c r="D36" s="141"/>
      <c r="E36" s="141"/>
      <c r="F36" s="141"/>
      <c r="G36" s="141"/>
      <c r="H36" s="141"/>
      <c r="I36" s="1"/>
      <c r="J36" s="1"/>
    </row>
  </sheetData>
  <mergeCells count="5">
    <mergeCell ref="B1:J1"/>
    <mergeCell ref="B4:J4"/>
    <mergeCell ref="B5:B6"/>
    <mergeCell ref="I5:I6"/>
    <mergeCell ref="J5:J6"/>
  </mergeCells>
  <phoneticPr fontId="3"/>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FA922-C3C5-40FC-83C1-DFD19E7411B3}">
  <sheetPr>
    <pageSetUpPr fitToPage="1"/>
  </sheetPr>
  <dimension ref="B1:H14"/>
  <sheetViews>
    <sheetView view="pageBreakPreview" zoomScaleNormal="100" zoomScaleSheetLayoutView="100" workbookViewId="0">
      <selection activeCell="C11" sqref="C11"/>
    </sheetView>
  </sheetViews>
  <sheetFormatPr defaultRowHeight="13.5"/>
  <cols>
    <col min="1" max="1" width="6.375" customWidth="1"/>
    <col min="2" max="2" width="26.375" customWidth="1"/>
    <col min="3" max="3" width="16.75" customWidth="1"/>
    <col min="4" max="4" width="10.5" customWidth="1"/>
    <col min="5" max="5" width="7.375" customWidth="1"/>
    <col min="6" max="7" width="12.625" customWidth="1"/>
    <col min="8" max="8" width="28.5" customWidth="1"/>
  </cols>
  <sheetData>
    <row r="1" spans="2:8">
      <c r="B1" s="202" t="s">
        <v>364</v>
      </c>
      <c r="C1" s="202"/>
      <c r="D1" s="202"/>
      <c r="E1" s="202"/>
      <c r="F1" s="202"/>
      <c r="G1" s="202"/>
      <c r="H1" s="202"/>
    </row>
    <row r="2" spans="2:8">
      <c r="H2" s="18" t="s">
        <v>363</v>
      </c>
    </row>
    <row r="3" spans="2:8" ht="5.0999999999999996" customHeight="1"/>
    <row r="4" spans="2:8" ht="27" customHeight="1">
      <c r="B4" s="203" t="s">
        <v>3</v>
      </c>
      <c r="C4" s="204"/>
      <c r="D4" s="10" t="s">
        <v>0</v>
      </c>
      <c r="E4" s="10" t="s">
        <v>1</v>
      </c>
      <c r="F4" s="10" t="s">
        <v>4</v>
      </c>
      <c r="G4" s="10" t="s">
        <v>5</v>
      </c>
      <c r="H4" s="10" t="s">
        <v>2</v>
      </c>
    </row>
    <row r="5" spans="2:8">
      <c r="B5" s="2" t="s">
        <v>163</v>
      </c>
      <c r="C5" s="6"/>
      <c r="D5" s="9">
        <v>1</v>
      </c>
      <c r="E5" s="9" t="s">
        <v>736</v>
      </c>
      <c r="F5" s="124"/>
      <c r="G5" s="125">
        <f>'1-5-1'!I16</f>
        <v>0</v>
      </c>
      <c r="H5" s="2" t="s">
        <v>367</v>
      </c>
    </row>
    <row r="6" spans="2:8">
      <c r="B6" s="9" t="s">
        <v>153</v>
      </c>
      <c r="C6" s="9"/>
      <c r="D6" s="9"/>
      <c r="E6" s="9"/>
      <c r="F6" s="124"/>
      <c r="G6" s="125"/>
      <c r="H6" s="9"/>
    </row>
    <row r="7" spans="2:8">
      <c r="B7" s="21" t="s">
        <v>264</v>
      </c>
      <c r="C7" s="9" t="s">
        <v>221</v>
      </c>
      <c r="D7" s="9">
        <v>300</v>
      </c>
      <c r="E7" s="9" t="s">
        <v>222</v>
      </c>
      <c r="F7" s="124"/>
      <c r="G7" s="125">
        <f t="shared" ref="G7:G12" si="0">D7*F7</f>
        <v>0</v>
      </c>
      <c r="H7" s="9"/>
    </row>
    <row r="8" spans="2:8">
      <c r="B8" s="21"/>
      <c r="C8" s="9" t="s">
        <v>365</v>
      </c>
      <c r="D8" s="9">
        <v>50</v>
      </c>
      <c r="E8" s="9" t="s">
        <v>366</v>
      </c>
      <c r="F8" s="124"/>
      <c r="G8" s="125">
        <f t="shared" si="0"/>
        <v>0</v>
      </c>
      <c r="H8" s="9"/>
    </row>
    <row r="9" spans="2:8">
      <c r="B9" s="8" t="s">
        <v>401</v>
      </c>
      <c r="C9" s="9"/>
      <c r="D9" s="9">
        <v>1</v>
      </c>
      <c r="E9" s="9" t="s">
        <v>309</v>
      </c>
      <c r="F9" s="124"/>
      <c r="G9" s="125">
        <f t="shared" si="0"/>
        <v>0</v>
      </c>
      <c r="H9" s="9"/>
    </row>
    <row r="10" spans="2:8">
      <c r="B10" s="8" t="s">
        <v>402</v>
      </c>
      <c r="C10" s="7"/>
      <c r="D10" s="9">
        <v>1</v>
      </c>
      <c r="E10" s="9" t="s">
        <v>309</v>
      </c>
      <c r="F10" s="124"/>
      <c r="G10" s="125">
        <f t="shared" si="0"/>
        <v>0</v>
      </c>
      <c r="H10" s="7"/>
    </row>
    <row r="11" spans="2:8">
      <c r="B11" s="9" t="s">
        <v>186</v>
      </c>
      <c r="C11" s="9"/>
      <c r="D11" s="9">
        <v>1</v>
      </c>
      <c r="E11" s="9" t="s">
        <v>309</v>
      </c>
      <c r="F11" s="124"/>
      <c r="G11" s="109">
        <f t="shared" si="0"/>
        <v>0</v>
      </c>
      <c r="H11" s="9"/>
    </row>
    <row r="12" spans="2:8">
      <c r="B12" s="9" t="s">
        <v>187</v>
      </c>
      <c r="C12" s="9"/>
      <c r="D12" s="9">
        <v>1</v>
      </c>
      <c r="E12" s="9" t="s">
        <v>309</v>
      </c>
      <c r="F12" s="124"/>
      <c r="G12" s="109">
        <f t="shared" si="0"/>
        <v>0</v>
      </c>
      <c r="H12" s="9"/>
    </row>
    <row r="13" spans="2:8">
      <c r="B13" s="9" t="s">
        <v>164</v>
      </c>
      <c r="C13" s="9"/>
      <c r="D13" s="9"/>
      <c r="E13" s="9"/>
      <c r="F13" s="124"/>
      <c r="G13" s="124">
        <f>SUM(G5:G12)</f>
        <v>0</v>
      </c>
      <c r="H13" s="9"/>
    </row>
    <row r="14" spans="2:8">
      <c r="F14" s="133"/>
      <c r="G14" s="133"/>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CAB09-397A-42A4-99E6-6D316413FC88}">
  <sheetPr>
    <pageSetUpPr fitToPage="1"/>
  </sheetPr>
  <dimension ref="B1:J16"/>
  <sheetViews>
    <sheetView view="pageBreakPreview" zoomScaleNormal="100" zoomScaleSheetLayoutView="100"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08" t="s">
        <v>165</v>
      </c>
      <c r="C1" s="208"/>
      <c r="D1" s="208"/>
      <c r="E1" s="208"/>
      <c r="F1" s="208"/>
      <c r="G1" s="208"/>
      <c r="H1" s="208"/>
      <c r="I1" s="208"/>
      <c r="J1" s="208"/>
    </row>
    <row r="2" spans="2:10">
      <c r="J2" s="18" t="s">
        <v>368</v>
      </c>
    </row>
    <row r="3" spans="2:10" ht="5.0999999999999996" customHeight="1"/>
    <row r="4" spans="2:10" ht="23.1" customHeight="1">
      <c r="B4" s="205" t="s">
        <v>382</v>
      </c>
      <c r="C4" s="206"/>
      <c r="D4" s="206"/>
      <c r="E4" s="206"/>
      <c r="F4" s="206"/>
      <c r="G4" s="206"/>
      <c r="H4" s="206"/>
      <c r="I4" s="206"/>
      <c r="J4" s="207"/>
    </row>
    <row r="5" spans="2:10" ht="32.1" customHeight="1">
      <c r="B5" s="209" t="s">
        <v>7</v>
      </c>
      <c r="C5" s="10" t="s">
        <v>8</v>
      </c>
      <c r="D5" s="14" t="s">
        <v>9</v>
      </c>
      <c r="E5" s="10" t="s">
        <v>10</v>
      </c>
      <c r="F5" s="10" t="s">
        <v>11</v>
      </c>
      <c r="G5" s="106" t="s">
        <v>12</v>
      </c>
      <c r="H5" s="10" t="s">
        <v>13</v>
      </c>
      <c r="I5" s="209" t="s">
        <v>14</v>
      </c>
      <c r="J5" s="209" t="s">
        <v>15</v>
      </c>
    </row>
    <row r="6" spans="2:10" ht="19.5" customHeight="1">
      <c r="B6" s="210"/>
      <c r="C6" s="97">
        <f>人件費単価表!D3</f>
        <v>0</v>
      </c>
      <c r="D6" s="97">
        <f>人件費単価表!E3</f>
        <v>0</v>
      </c>
      <c r="E6" s="97">
        <f>人件費単価表!F3</f>
        <v>0</v>
      </c>
      <c r="F6" s="97">
        <f>人件費単価表!G3</f>
        <v>0</v>
      </c>
      <c r="G6" s="97">
        <f>人件費単価表!H3</f>
        <v>0</v>
      </c>
      <c r="H6" s="97">
        <f>人件費単価表!I3</f>
        <v>0</v>
      </c>
      <c r="I6" s="210"/>
      <c r="J6" s="210"/>
    </row>
    <row r="7" spans="2:10" ht="18" customHeight="1">
      <c r="B7" s="3" t="s">
        <v>369</v>
      </c>
      <c r="C7" s="1"/>
      <c r="D7" s="1"/>
      <c r="E7" s="1"/>
      <c r="F7" s="1"/>
      <c r="G7" s="1"/>
      <c r="H7" s="1"/>
      <c r="I7" s="100"/>
      <c r="J7" s="1" t="s">
        <v>715</v>
      </c>
    </row>
    <row r="8" spans="2:10" ht="18" customHeight="1">
      <c r="B8" s="75" t="s">
        <v>285</v>
      </c>
      <c r="C8" s="123"/>
      <c r="D8" s="123"/>
      <c r="E8" s="123"/>
      <c r="F8" s="123"/>
      <c r="G8" s="123"/>
      <c r="H8" s="123"/>
      <c r="I8" s="100">
        <f t="shared" ref="I8:I15" si="0">C$6*C8+D$6*D8+E$6*E8+F$6*F8+G$6*G8+H$6*H8</f>
        <v>0</v>
      </c>
      <c r="J8" s="1"/>
    </row>
    <row r="9" spans="2:10" ht="18" customHeight="1">
      <c r="B9" s="75" t="s">
        <v>370</v>
      </c>
      <c r="C9" s="123"/>
      <c r="D9" s="123"/>
      <c r="E9" s="123"/>
      <c r="F9" s="123"/>
      <c r="G9" s="123"/>
      <c r="H9" s="123"/>
      <c r="I9" s="100">
        <f t="shared" si="0"/>
        <v>0</v>
      </c>
      <c r="J9" s="1"/>
    </row>
    <row r="10" spans="2:10" ht="17.100000000000001" customHeight="1">
      <c r="B10" s="75" t="s">
        <v>371</v>
      </c>
      <c r="C10" s="123"/>
      <c r="D10" s="123"/>
      <c r="E10" s="123"/>
      <c r="F10" s="123"/>
      <c r="G10" s="123"/>
      <c r="H10" s="123"/>
      <c r="I10" s="100">
        <f t="shared" si="0"/>
        <v>0</v>
      </c>
      <c r="J10" s="1"/>
    </row>
    <row r="11" spans="2:10" ht="17.100000000000001" customHeight="1">
      <c r="B11" s="75" t="s">
        <v>372</v>
      </c>
      <c r="C11" s="123"/>
      <c r="D11" s="123"/>
      <c r="E11" s="123"/>
      <c r="F11" s="123"/>
      <c r="G11" s="123"/>
      <c r="H11" s="123"/>
      <c r="I11" s="100">
        <f t="shared" si="0"/>
        <v>0</v>
      </c>
      <c r="J11" s="1"/>
    </row>
    <row r="12" spans="2:10" ht="18" customHeight="1">
      <c r="B12" s="3" t="s">
        <v>373</v>
      </c>
      <c r="C12" s="123"/>
      <c r="D12" s="123"/>
      <c r="E12" s="123"/>
      <c r="F12" s="123"/>
      <c r="G12" s="123"/>
      <c r="H12" s="123"/>
      <c r="I12" s="100">
        <f t="shared" si="0"/>
        <v>0</v>
      </c>
      <c r="J12" s="1"/>
    </row>
    <row r="13" spans="2:10" ht="18" customHeight="1">
      <c r="B13" s="3" t="s">
        <v>374</v>
      </c>
      <c r="C13" s="123"/>
      <c r="D13" s="123"/>
      <c r="E13" s="123"/>
      <c r="F13" s="123"/>
      <c r="G13" s="123"/>
      <c r="H13" s="123"/>
      <c r="I13" s="100">
        <f t="shared" si="0"/>
        <v>0</v>
      </c>
      <c r="J13" s="1"/>
    </row>
    <row r="14" spans="2:10" ht="18" customHeight="1">
      <c r="B14" s="3" t="s">
        <v>375</v>
      </c>
      <c r="C14" s="123"/>
      <c r="D14" s="123"/>
      <c r="E14" s="123"/>
      <c r="F14" s="123"/>
      <c r="G14" s="123"/>
      <c r="H14" s="123"/>
      <c r="I14" s="100">
        <f t="shared" si="0"/>
        <v>0</v>
      </c>
      <c r="J14" s="1"/>
    </row>
    <row r="15" spans="2:10" ht="18" customHeight="1">
      <c r="B15" s="5" t="s">
        <v>376</v>
      </c>
      <c r="C15" s="123"/>
      <c r="D15" s="123"/>
      <c r="E15" s="123"/>
      <c r="F15" s="123"/>
      <c r="G15" s="123"/>
      <c r="H15" s="123"/>
      <c r="I15" s="100">
        <f t="shared" si="0"/>
        <v>0</v>
      </c>
      <c r="J15" s="1"/>
    </row>
    <row r="16" spans="2:10" ht="18" customHeight="1">
      <c r="B16" s="2" t="s">
        <v>6</v>
      </c>
      <c r="C16" s="141">
        <f>SUM(C7:C15)</f>
        <v>0</v>
      </c>
      <c r="D16" s="141">
        <f t="shared" ref="D16:H16" si="1">SUM(D7:D15)</f>
        <v>0</v>
      </c>
      <c r="E16" s="141">
        <f t="shared" si="1"/>
        <v>0</v>
      </c>
      <c r="F16" s="141">
        <f t="shared" si="1"/>
        <v>0</v>
      </c>
      <c r="G16" s="141">
        <f t="shared" si="1"/>
        <v>0</v>
      </c>
      <c r="H16" s="141">
        <f t="shared" si="1"/>
        <v>0</v>
      </c>
      <c r="I16" s="120">
        <f>SUM(I7:I15)</f>
        <v>0</v>
      </c>
      <c r="J16" s="1"/>
    </row>
  </sheetData>
  <mergeCells count="5">
    <mergeCell ref="B1:J1"/>
    <mergeCell ref="B4:J4"/>
    <mergeCell ref="B5:B6"/>
    <mergeCell ref="I5:I6"/>
    <mergeCell ref="J5:J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56A0B-3DB7-4AB0-81B5-7FE70EF99B6F}">
  <sheetPr>
    <pageSetUpPr fitToPage="1"/>
  </sheetPr>
  <dimension ref="B1:J13"/>
  <sheetViews>
    <sheetView zoomScaleNormal="100"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08" t="s">
        <v>165</v>
      </c>
      <c r="C1" s="208"/>
      <c r="D1" s="208"/>
      <c r="E1" s="208"/>
      <c r="F1" s="208"/>
      <c r="G1" s="208"/>
      <c r="H1" s="208"/>
      <c r="I1" s="208"/>
      <c r="J1" s="208"/>
    </row>
    <row r="2" spans="2:10">
      <c r="J2" s="18" t="s">
        <v>267</v>
      </c>
    </row>
    <row r="3" spans="2:10" ht="5.0999999999999996" customHeight="1"/>
    <row r="4" spans="2:10" ht="23.1" customHeight="1">
      <c r="B4" s="205" t="s">
        <v>754</v>
      </c>
      <c r="C4" s="206"/>
      <c r="D4" s="206"/>
      <c r="E4" s="206"/>
      <c r="F4" s="206"/>
      <c r="G4" s="206"/>
      <c r="H4" s="206"/>
      <c r="I4" s="206"/>
      <c r="J4" s="207"/>
    </row>
    <row r="5" spans="2:10" ht="32.1" customHeight="1">
      <c r="B5" s="209" t="s">
        <v>7</v>
      </c>
      <c r="C5" s="10" t="s">
        <v>8</v>
      </c>
      <c r="D5" s="14" t="s">
        <v>9</v>
      </c>
      <c r="E5" s="10" t="s">
        <v>10</v>
      </c>
      <c r="F5" s="10" t="s">
        <v>11</v>
      </c>
      <c r="G5" s="106" t="s">
        <v>12</v>
      </c>
      <c r="H5" s="10" t="s">
        <v>13</v>
      </c>
      <c r="I5" s="116" t="s">
        <v>14</v>
      </c>
      <c r="J5" s="116" t="s">
        <v>15</v>
      </c>
    </row>
    <row r="6" spans="2:10" ht="19.5" customHeight="1">
      <c r="B6" s="210"/>
      <c r="C6" s="97">
        <f>人件費単価表!D3</f>
        <v>0</v>
      </c>
      <c r="D6" s="97">
        <f>人件費単価表!E3</f>
        <v>0</v>
      </c>
      <c r="E6" s="97">
        <f>人件費単価表!F3</f>
        <v>0</v>
      </c>
      <c r="F6" s="97">
        <f>人件費単価表!G3</f>
        <v>0</v>
      </c>
      <c r="G6" s="97">
        <f>人件費単価表!H3</f>
        <v>0</v>
      </c>
      <c r="H6" s="97">
        <f>人件費単価表!I3</f>
        <v>0</v>
      </c>
      <c r="I6" s="117"/>
      <c r="J6" s="117"/>
    </row>
    <row r="7" spans="2:10" ht="18" customHeight="1">
      <c r="B7" s="3" t="s">
        <v>268</v>
      </c>
      <c r="C7" s="1"/>
      <c r="D7" s="1"/>
      <c r="E7" s="1"/>
      <c r="F7" s="1"/>
      <c r="G7" s="1"/>
      <c r="H7" s="1"/>
      <c r="I7" s="109"/>
      <c r="J7" s="1"/>
    </row>
    <row r="8" spans="2:10" ht="18" customHeight="1">
      <c r="B8" s="75" t="s">
        <v>269</v>
      </c>
      <c r="C8" s="119"/>
      <c r="D8" s="119"/>
      <c r="E8" s="119"/>
      <c r="F8" s="119"/>
      <c r="G8" s="119"/>
      <c r="H8" s="119"/>
      <c r="I8" s="109">
        <f>C$6*C8+D$6*D8+E$6*E8+F$6*F8+G$6*G8+H$6*H8</f>
        <v>0</v>
      </c>
      <c r="J8" s="1"/>
    </row>
    <row r="9" spans="2:10" ht="18" customHeight="1">
      <c r="B9" s="75" t="s">
        <v>270</v>
      </c>
      <c r="C9" s="119"/>
      <c r="D9" s="119"/>
      <c r="E9" s="119"/>
      <c r="F9" s="119"/>
      <c r="G9" s="119"/>
      <c r="H9" s="119"/>
      <c r="I9" s="109">
        <f>C$6*C9+D$6*D9+E$6*E9+F$6*F9+G$6*G9+H$6*H9</f>
        <v>0</v>
      </c>
      <c r="J9" s="1"/>
    </row>
    <row r="10" spans="2:10" ht="17.100000000000001" customHeight="1">
      <c r="B10" s="75" t="s">
        <v>271</v>
      </c>
      <c r="C10" s="119"/>
      <c r="D10" s="119"/>
      <c r="E10" s="119"/>
      <c r="F10" s="119"/>
      <c r="G10" s="119"/>
      <c r="H10" s="119"/>
      <c r="I10" s="109">
        <f>C$6*C10+D$6*D10+E$6*E10+F$6*F10+G$6*G10+H$6*H10</f>
        <v>0</v>
      </c>
      <c r="J10" s="1"/>
    </row>
    <row r="11" spans="2:10" ht="18" customHeight="1">
      <c r="B11" s="3" t="s">
        <v>272</v>
      </c>
      <c r="C11" s="119"/>
      <c r="D11" s="119"/>
      <c r="E11" s="119"/>
      <c r="F11" s="119"/>
      <c r="G11" s="119"/>
      <c r="H11" s="119"/>
      <c r="I11" s="109">
        <f>C$6*C11+D$6*D11+E$6*E11+F$6*F11+G$6*G11+H$6*H11</f>
        <v>0</v>
      </c>
      <c r="J11" s="1"/>
    </row>
    <row r="12" spans="2:10" ht="18" customHeight="1">
      <c r="B12" s="5" t="s">
        <v>273</v>
      </c>
      <c r="C12" s="119"/>
      <c r="D12" s="119"/>
      <c r="E12" s="119"/>
      <c r="F12" s="119"/>
      <c r="G12" s="119"/>
      <c r="H12" s="119"/>
      <c r="I12" s="109">
        <f>C$6*C12+D$6*D12+E$6*E12+F$6*F12+G$6*G12+H$6*H12</f>
        <v>0</v>
      </c>
      <c r="J12" s="1"/>
    </row>
    <row r="13" spans="2:10" ht="18" customHeight="1">
      <c r="B13" s="2" t="s">
        <v>6</v>
      </c>
      <c r="C13" s="121">
        <f>SUM(C7:C12)</f>
        <v>0</v>
      </c>
      <c r="D13" s="121">
        <f t="shared" ref="D13:H13" si="0">SUM(D7:D12)</f>
        <v>0</v>
      </c>
      <c r="E13" s="121">
        <f t="shared" si="0"/>
        <v>0</v>
      </c>
      <c r="F13" s="121">
        <f t="shared" si="0"/>
        <v>0</v>
      </c>
      <c r="G13" s="121">
        <f t="shared" si="0"/>
        <v>0</v>
      </c>
      <c r="H13" s="121">
        <f t="shared" si="0"/>
        <v>0</v>
      </c>
      <c r="I13" s="104">
        <f>SUM(I7:I12)</f>
        <v>0</v>
      </c>
      <c r="J13" s="1"/>
    </row>
  </sheetData>
  <mergeCells count="3">
    <mergeCell ref="B4:J4"/>
    <mergeCell ref="B1:J1"/>
    <mergeCell ref="B5:B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C1EB8-9F76-4A9D-AA92-8BD862C903B7}">
  <sheetPr>
    <pageSetUpPr fitToPage="1"/>
  </sheetPr>
  <dimension ref="B1:H14"/>
  <sheetViews>
    <sheetView view="pageBreakPreview" zoomScaleNormal="100" zoomScaleSheetLayoutView="100" workbookViewId="0">
      <selection activeCell="C11" sqref="C11"/>
    </sheetView>
  </sheetViews>
  <sheetFormatPr defaultRowHeight="13.5"/>
  <cols>
    <col min="1" max="1" width="6.375" customWidth="1"/>
    <col min="2" max="2" width="26.375" customWidth="1"/>
    <col min="3" max="3" width="16.75" customWidth="1"/>
    <col min="4" max="4" width="10.5" customWidth="1"/>
    <col min="5" max="5" width="7.375" customWidth="1"/>
    <col min="6" max="7" width="12.625" customWidth="1"/>
    <col min="8" max="8" width="28.5" customWidth="1"/>
  </cols>
  <sheetData>
    <row r="1" spans="2:8">
      <c r="B1" s="202" t="s">
        <v>377</v>
      </c>
      <c r="C1" s="202"/>
      <c r="D1" s="202"/>
      <c r="E1" s="202"/>
      <c r="F1" s="202"/>
      <c r="G1" s="202"/>
      <c r="H1" s="202"/>
    </row>
    <row r="2" spans="2:8">
      <c r="H2" s="18" t="s">
        <v>378</v>
      </c>
    </row>
    <row r="3" spans="2:8" ht="5.0999999999999996" customHeight="1"/>
    <row r="4" spans="2:8" ht="27" customHeight="1">
      <c r="B4" s="203" t="s">
        <v>3</v>
      </c>
      <c r="C4" s="204"/>
      <c r="D4" s="10" t="s">
        <v>0</v>
      </c>
      <c r="E4" s="10" t="s">
        <v>1</v>
      </c>
      <c r="F4" s="10" t="s">
        <v>4</v>
      </c>
      <c r="G4" s="10" t="s">
        <v>5</v>
      </c>
      <c r="H4" s="10" t="s">
        <v>2</v>
      </c>
    </row>
    <row r="5" spans="2:8">
      <c r="B5" s="2" t="s">
        <v>163</v>
      </c>
      <c r="C5" s="6"/>
      <c r="D5" s="9">
        <v>1</v>
      </c>
      <c r="E5" s="9" t="s">
        <v>736</v>
      </c>
      <c r="F5" s="124"/>
      <c r="G5" s="125">
        <f>'1-6-1'!I13</f>
        <v>0</v>
      </c>
      <c r="H5" s="2" t="s">
        <v>379</v>
      </c>
    </row>
    <row r="6" spans="2:8">
      <c r="B6" s="9" t="s">
        <v>153</v>
      </c>
      <c r="C6" s="9"/>
      <c r="D6" s="9"/>
      <c r="E6" s="9"/>
      <c r="F6" s="124"/>
      <c r="G6" s="125"/>
      <c r="H6" s="9"/>
    </row>
    <row r="7" spans="2:8">
      <c r="B7" s="21" t="s">
        <v>264</v>
      </c>
      <c r="C7" s="9" t="s">
        <v>394</v>
      </c>
      <c r="D7" s="9">
        <v>100</v>
      </c>
      <c r="E7" s="9" t="s">
        <v>222</v>
      </c>
      <c r="F7" s="124"/>
      <c r="G7" s="125">
        <f>D7*F7</f>
        <v>0</v>
      </c>
      <c r="H7" s="9"/>
    </row>
    <row r="8" spans="2:8">
      <c r="B8" s="21"/>
      <c r="C8" s="9" t="s">
        <v>395</v>
      </c>
      <c r="D8" s="9">
        <v>100</v>
      </c>
      <c r="E8" s="9" t="s">
        <v>366</v>
      </c>
      <c r="F8" s="124"/>
      <c r="G8" s="125">
        <f>D8*F8</f>
        <v>0</v>
      </c>
      <c r="H8" s="9"/>
    </row>
    <row r="9" spans="2:8">
      <c r="B9" s="21"/>
      <c r="C9" s="9" t="s">
        <v>396</v>
      </c>
      <c r="D9" s="9">
        <v>100</v>
      </c>
      <c r="E9" s="9" t="s">
        <v>366</v>
      </c>
      <c r="F9" s="124"/>
      <c r="G9" s="125">
        <f>D9*F9</f>
        <v>0</v>
      </c>
      <c r="H9" s="9"/>
    </row>
    <row r="10" spans="2:8">
      <c r="B10" s="8" t="s">
        <v>401</v>
      </c>
      <c r="C10" s="9"/>
      <c r="D10" s="9">
        <v>1</v>
      </c>
      <c r="E10" s="9" t="s">
        <v>309</v>
      </c>
      <c r="F10" s="124"/>
      <c r="G10" s="125">
        <f t="shared" ref="G10:G13" si="0">D10*F10</f>
        <v>0</v>
      </c>
      <c r="H10" s="9"/>
    </row>
    <row r="11" spans="2:8">
      <c r="B11" s="8" t="s">
        <v>402</v>
      </c>
      <c r="C11" s="7"/>
      <c r="D11" s="9">
        <v>1</v>
      </c>
      <c r="E11" s="9" t="s">
        <v>309</v>
      </c>
      <c r="F11" s="124"/>
      <c r="G11" s="125">
        <f t="shared" si="0"/>
        <v>0</v>
      </c>
      <c r="H11" s="7"/>
    </row>
    <row r="12" spans="2:8">
      <c r="B12" s="9" t="s">
        <v>186</v>
      </c>
      <c r="C12" s="9"/>
      <c r="D12" s="9">
        <v>1</v>
      </c>
      <c r="E12" s="9" t="s">
        <v>309</v>
      </c>
      <c r="F12" s="124"/>
      <c r="G12" s="109">
        <f t="shared" si="0"/>
        <v>0</v>
      </c>
      <c r="H12" s="9"/>
    </row>
    <row r="13" spans="2:8">
      <c r="B13" s="9" t="s">
        <v>187</v>
      </c>
      <c r="C13" s="9"/>
      <c r="D13" s="9">
        <v>1</v>
      </c>
      <c r="E13" s="9" t="s">
        <v>309</v>
      </c>
      <c r="F13" s="124"/>
      <c r="G13" s="109">
        <f t="shared" si="0"/>
        <v>0</v>
      </c>
      <c r="H13" s="9"/>
    </row>
    <row r="14" spans="2:8">
      <c r="B14" s="9" t="s">
        <v>164</v>
      </c>
      <c r="C14" s="9"/>
      <c r="D14" s="9"/>
      <c r="E14" s="9"/>
      <c r="F14" s="124"/>
      <c r="G14" s="124">
        <f>SUM(G5:G13)</f>
        <v>0</v>
      </c>
      <c r="H14" s="9"/>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F46B1-5E49-44A5-8431-3890632D24DB}">
  <sheetPr>
    <pageSetUpPr fitToPage="1"/>
  </sheetPr>
  <dimension ref="B1:J13"/>
  <sheetViews>
    <sheetView view="pageBreakPreview" topLeftCell="A2" zoomScaleNormal="100" zoomScaleSheetLayoutView="100"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08" t="s">
        <v>165</v>
      </c>
      <c r="C1" s="208"/>
      <c r="D1" s="208"/>
      <c r="E1" s="208"/>
      <c r="F1" s="208"/>
      <c r="G1" s="208"/>
      <c r="H1" s="208"/>
      <c r="I1" s="208"/>
      <c r="J1" s="208"/>
    </row>
    <row r="2" spans="2:10">
      <c r="J2" s="18" t="s">
        <v>380</v>
      </c>
    </row>
    <row r="3" spans="2:10" ht="5.0999999999999996" customHeight="1"/>
    <row r="4" spans="2:10" ht="23.1" customHeight="1">
      <c r="B4" s="205" t="s">
        <v>381</v>
      </c>
      <c r="C4" s="206"/>
      <c r="D4" s="206"/>
      <c r="E4" s="206"/>
      <c r="F4" s="206"/>
      <c r="G4" s="206"/>
      <c r="H4" s="206"/>
      <c r="I4" s="206"/>
      <c r="J4" s="207"/>
    </row>
    <row r="5" spans="2:10" ht="32.1" customHeight="1">
      <c r="B5" s="209" t="s">
        <v>7</v>
      </c>
      <c r="C5" s="10" t="s">
        <v>8</v>
      </c>
      <c r="D5" s="14" t="s">
        <v>9</v>
      </c>
      <c r="E5" s="10" t="s">
        <v>10</v>
      </c>
      <c r="F5" s="10" t="s">
        <v>11</v>
      </c>
      <c r="G5" s="106" t="s">
        <v>12</v>
      </c>
      <c r="H5" s="10" t="s">
        <v>13</v>
      </c>
      <c r="I5" s="209" t="s">
        <v>14</v>
      </c>
      <c r="J5" s="209" t="s">
        <v>15</v>
      </c>
    </row>
    <row r="6" spans="2:10" ht="19.5" customHeight="1">
      <c r="B6" s="210"/>
      <c r="C6" s="97">
        <f>人件費単価表!D3</f>
        <v>0</v>
      </c>
      <c r="D6" s="97">
        <f>人件費単価表!E3</f>
        <v>0</v>
      </c>
      <c r="E6" s="97">
        <f>人件費単価表!F3</f>
        <v>0</v>
      </c>
      <c r="F6" s="97">
        <f>人件費単価表!G3</f>
        <v>0</v>
      </c>
      <c r="G6" s="97">
        <f>人件費単価表!H3</f>
        <v>0</v>
      </c>
      <c r="H6" s="97">
        <f>人件費単価表!I3</f>
        <v>0</v>
      </c>
      <c r="I6" s="210"/>
      <c r="J6" s="210"/>
    </row>
    <row r="7" spans="2:10" ht="18" customHeight="1">
      <c r="B7" s="3" t="s">
        <v>383</v>
      </c>
      <c r="C7" s="1"/>
      <c r="D7" s="1"/>
      <c r="E7" s="1"/>
      <c r="F7" s="1"/>
      <c r="G7" s="1"/>
      <c r="H7" s="1"/>
      <c r="I7" s="100"/>
      <c r="J7" s="1"/>
    </row>
    <row r="8" spans="2:10" ht="18" customHeight="1">
      <c r="B8" s="75" t="s">
        <v>384</v>
      </c>
      <c r="C8" s="123"/>
      <c r="D8" s="123"/>
      <c r="E8" s="123"/>
      <c r="F8" s="123"/>
      <c r="G8" s="123"/>
      <c r="H8" s="123"/>
      <c r="I8" s="100">
        <f t="shared" ref="I8:I12" si="0">C$6*C8+D$6*D8+E$6*E8+F$6*F8+G$6*G8+H$6*H8</f>
        <v>0</v>
      </c>
      <c r="J8" s="1"/>
    </row>
    <row r="9" spans="2:10" ht="18" customHeight="1">
      <c r="B9" s="75" t="s">
        <v>385</v>
      </c>
      <c r="C9" s="123"/>
      <c r="D9" s="123"/>
      <c r="E9" s="123"/>
      <c r="F9" s="123"/>
      <c r="G9" s="123"/>
      <c r="H9" s="123"/>
      <c r="I9" s="100">
        <f t="shared" si="0"/>
        <v>0</v>
      </c>
      <c r="J9" s="1"/>
    </row>
    <row r="10" spans="2:10" ht="17.100000000000001" customHeight="1">
      <c r="B10" s="75" t="s">
        <v>386</v>
      </c>
      <c r="C10" s="123"/>
      <c r="D10" s="123"/>
      <c r="E10" s="123"/>
      <c r="F10" s="123"/>
      <c r="G10" s="123"/>
      <c r="H10" s="123"/>
      <c r="I10" s="100">
        <f t="shared" si="0"/>
        <v>0</v>
      </c>
      <c r="J10" s="1"/>
    </row>
    <row r="11" spans="2:10" ht="18" customHeight="1">
      <c r="B11" s="3" t="s">
        <v>272</v>
      </c>
      <c r="C11" s="123"/>
      <c r="D11" s="123"/>
      <c r="E11" s="123"/>
      <c r="F11" s="123"/>
      <c r="G11" s="123"/>
      <c r="H11" s="123"/>
      <c r="I11" s="100">
        <f t="shared" si="0"/>
        <v>0</v>
      </c>
      <c r="J11" s="1"/>
    </row>
    <row r="12" spans="2:10" ht="18" customHeight="1">
      <c r="B12" s="5" t="s">
        <v>387</v>
      </c>
      <c r="C12" s="123"/>
      <c r="D12" s="123"/>
      <c r="E12" s="123"/>
      <c r="F12" s="123"/>
      <c r="G12" s="123"/>
      <c r="H12" s="123"/>
      <c r="I12" s="100">
        <f t="shared" si="0"/>
        <v>0</v>
      </c>
      <c r="J12" s="1"/>
    </row>
    <row r="13" spans="2:10" ht="18" customHeight="1">
      <c r="B13" s="2" t="s">
        <v>6</v>
      </c>
      <c r="C13" s="141">
        <f>SUM(C7:C12)</f>
        <v>0</v>
      </c>
      <c r="D13" s="141">
        <f t="shared" ref="D13:H13" si="1">SUM(D7:D12)</f>
        <v>0</v>
      </c>
      <c r="E13" s="141">
        <f t="shared" si="1"/>
        <v>0</v>
      </c>
      <c r="F13" s="141">
        <f t="shared" si="1"/>
        <v>0</v>
      </c>
      <c r="G13" s="141">
        <f t="shared" si="1"/>
        <v>0</v>
      </c>
      <c r="H13" s="141">
        <f t="shared" si="1"/>
        <v>0</v>
      </c>
      <c r="I13" s="120">
        <f>SUM(I7:I12)</f>
        <v>0</v>
      </c>
      <c r="J13" s="1"/>
    </row>
  </sheetData>
  <mergeCells count="5">
    <mergeCell ref="B1:J1"/>
    <mergeCell ref="B4:J4"/>
    <mergeCell ref="B5:B6"/>
    <mergeCell ref="I5:I6"/>
    <mergeCell ref="J5:J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48842-A772-4668-8A37-7C86BD5FF002}">
  <sheetPr>
    <pageSetUpPr fitToPage="1"/>
  </sheetPr>
  <dimension ref="B1:J16"/>
  <sheetViews>
    <sheetView view="pageBreakPreview" topLeftCell="A4" zoomScale="110" zoomScaleNormal="100" zoomScaleSheetLayoutView="110" workbookViewId="0">
      <selection activeCell="C11" sqref="C11"/>
    </sheetView>
  </sheetViews>
  <sheetFormatPr defaultRowHeight="13.5"/>
  <cols>
    <col min="1" max="1" width="3.875" style="22" customWidth="1"/>
    <col min="2" max="2" width="3.625" style="22" customWidth="1"/>
    <col min="3" max="3" width="23.625" style="22" customWidth="1"/>
    <col min="4" max="4" width="18.375" style="22" customWidth="1"/>
    <col min="5" max="9" width="13.75" style="22" customWidth="1"/>
    <col min="10" max="10" width="18.375" style="22" customWidth="1"/>
    <col min="11" max="11" width="2.625" style="22" customWidth="1"/>
    <col min="12" max="16384" width="9" style="22"/>
  </cols>
  <sheetData>
    <row r="1" spans="2:10" ht="23.25" customHeight="1"/>
    <row r="2" spans="2:10" ht="30" customHeight="1">
      <c r="B2" s="197" t="s">
        <v>390</v>
      </c>
      <c r="C2" s="197"/>
      <c r="D2" s="197"/>
      <c r="E2" s="197"/>
      <c r="F2" s="197"/>
      <c r="G2" s="197"/>
      <c r="H2" s="197"/>
      <c r="I2" s="197"/>
      <c r="J2" s="197"/>
    </row>
    <row r="4" spans="2:10" ht="24.95" customHeight="1">
      <c r="B4" s="198" t="s">
        <v>234</v>
      </c>
      <c r="C4" s="198"/>
      <c r="D4" s="198" t="s">
        <v>322</v>
      </c>
      <c r="E4" s="198" t="s">
        <v>235</v>
      </c>
      <c r="F4" s="198"/>
      <c r="G4" s="198"/>
      <c r="H4" s="198"/>
      <c r="I4" s="198"/>
      <c r="J4" s="111" t="s">
        <v>236</v>
      </c>
    </row>
    <row r="5" spans="2:10" ht="24.95" customHeight="1">
      <c r="B5" s="198"/>
      <c r="C5" s="198"/>
      <c r="D5" s="198"/>
      <c r="E5" s="111" t="s">
        <v>237</v>
      </c>
      <c r="F5" s="111" t="s">
        <v>238</v>
      </c>
      <c r="G5" s="107" t="s">
        <v>239</v>
      </c>
      <c r="H5" s="111" t="s">
        <v>240</v>
      </c>
      <c r="I5" s="111" t="s">
        <v>241</v>
      </c>
      <c r="J5" s="111"/>
    </row>
    <row r="6" spans="2:10" s="64" customFormat="1" ht="33.75" customHeight="1">
      <c r="B6" s="110">
        <v>1</v>
      </c>
      <c r="C6" s="110" t="s">
        <v>388</v>
      </c>
      <c r="D6" s="110" t="s">
        <v>238</v>
      </c>
      <c r="E6" s="167"/>
      <c r="F6" s="137">
        <f>'2-1都市計画案の概要作成'!G12</f>
        <v>0</v>
      </c>
      <c r="G6" s="167"/>
      <c r="H6" s="167"/>
      <c r="I6" s="137">
        <f>SUM(E6:H6)</f>
        <v>0</v>
      </c>
      <c r="J6" s="112" t="s">
        <v>391</v>
      </c>
    </row>
    <row r="7" spans="2:10" s="64" customFormat="1" ht="45">
      <c r="B7" s="110">
        <v>2</v>
      </c>
      <c r="C7" s="110" t="s">
        <v>411</v>
      </c>
      <c r="D7" s="110" t="s">
        <v>239</v>
      </c>
      <c r="E7" s="167"/>
      <c r="F7" s="167"/>
      <c r="G7" s="137">
        <f>'2-2都市計画案の概要の説明会、都市計画案の作成'!G12</f>
        <v>0</v>
      </c>
      <c r="H7" s="167"/>
      <c r="I7" s="137">
        <f t="shared" ref="I7:I8" si="0">SUM(E7:H7)</f>
        <v>0</v>
      </c>
      <c r="J7" s="112" t="s">
        <v>392</v>
      </c>
    </row>
    <row r="8" spans="2:10" ht="33.75" customHeight="1">
      <c r="B8" s="73">
        <v>3</v>
      </c>
      <c r="C8" s="112" t="s">
        <v>389</v>
      </c>
      <c r="D8" s="110" t="s">
        <v>240</v>
      </c>
      <c r="E8" s="167"/>
      <c r="F8" s="167"/>
      <c r="G8" s="168"/>
      <c r="H8" s="138">
        <f>'2-3都市計画審議会支援、都市計画の作成'!G12</f>
        <v>0</v>
      </c>
      <c r="I8" s="137">
        <f t="shared" si="0"/>
        <v>0</v>
      </c>
      <c r="J8" s="112" t="s">
        <v>393</v>
      </c>
    </row>
    <row r="9" spans="2:10" ht="22.5" customHeight="1">
      <c r="B9" s="201" t="s">
        <v>252</v>
      </c>
      <c r="C9" s="201"/>
      <c r="D9" s="201"/>
      <c r="E9" s="167"/>
      <c r="F9" s="138">
        <f>SUM(F6:F8)</f>
        <v>0</v>
      </c>
      <c r="G9" s="138">
        <f>SUM(G6:G8)</f>
        <v>0</v>
      </c>
      <c r="H9" s="138">
        <f>SUM(H6:H8)</f>
        <v>0</v>
      </c>
      <c r="I9" s="138">
        <f>SUM(E9:H9)</f>
        <v>0</v>
      </c>
      <c r="J9" s="72"/>
    </row>
    <row r="10" spans="2:10" ht="22.5" customHeight="1">
      <c r="B10" s="201" t="s">
        <v>253</v>
      </c>
      <c r="C10" s="201"/>
      <c r="D10" s="201"/>
      <c r="E10" s="167"/>
      <c r="F10" s="139">
        <f t="shared" ref="F10:H10" si="1">ROUNDDOWN(F9,-4)</f>
        <v>0</v>
      </c>
      <c r="G10" s="139">
        <f t="shared" si="1"/>
        <v>0</v>
      </c>
      <c r="H10" s="139">
        <f t="shared" si="1"/>
        <v>0</v>
      </c>
      <c r="I10" s="139">
        <f>SUM(E10:H10)</f>
        <v>0</v>
      </c>
      <c r="J10" s="72"/>
    </row>
    <row r="11" spans="2:10" ht="22.5" customHeight="1">
      <c r="B11" s="201" t="s">
        <v>254</v>
      </c>
      <c r="C11" s="201"/>
      <c r="D11" s="201"/>
      <c r="E11" s="167"/>
      <c r="F11" s="139">
        <f t="shared" ref="F11:G11" si="2">ROUNDDOWN(F10*0.1,0)</f>
        <v>0</v>
      </c>
      <c r="G11" s="139">
        <f t="shared" si="2"/>
        <v>0</v>
      </c>
      <c r="H11" s="139">
        <f>ROUNDDOWN(H10*0.1,0)</f>
        <v>0</v>
      </c>
      <c r="I11" s="139">
        <f>SUM(E11:H11)</f>
        <v>0</v>
      </c>
      <c r="J11" s="74">
        <v>0.1</v>
      </c>
    </row>
    <row r="12" spans="2:10" ht="20.100000000000001" customHeight="1">
      <c r="B12" s="201" t="s">
        <v>246</v>
      </c>
      <c r="C12" s="201"/>
      <c r="D12" s="201"/>
      <c r="E12" s="167"/>
      <c r="F12" s="139">
        <f t="shared" ref="F12:I12" si="3">F11+F10</f>
        <v>0</v>
      </c>
      <c r="G12" s="139">
        <f t="shared" si="3"/>
        <v>0</v>
      </c>
      <c r="H12" s="139">
        <f t="shared" si="3"/>
        <v>0</v>
      </c>
      <c r="I12" s="139">
        <f t="shared" si="3"/>
        <v>0</v>
      </c>
      <c r="J12" s="72"/>
    </row>
    <row r="13" spans="2:10" ht="20.100000000000001" customHeight="1"/>
    <row r="14" spans="2:10" ht="20.100000000000001" customHeight="1"/>
    <row r="15" spans="2:10" ht="20.100000000000001" customHeight="1"/>
    <row r="16" spans="2:10" ht="20.100000000000001" customHeight="1">
      <c r="B16" s="196"/>
      <c r="C16" s="196"/>
      <c r="D16" s="196"/>
      <c r="E16" s="196"/>
      <c r="F16" s="196"/>
      <c r="G16" s="196"/>
      <c r="H16" s="196"/>
      <c r="I16" s="196"/>
      <c r="J16" s="65"/>
    </row>
  </sheetData>
  <mergeCells count="10">
    <mergeCell ref="B11:D11"/>
    <mergeCell ref="B12:D12"/>
    <mergeCell ref="B16:D16"/>
    <mergeCell ref="E16:I16"/>
    <mergeCell ref="B2:J2"/>
    <mergeCell ref="B4:C5"/>
    <mergeCell ref="D4:D5"/>
    <mergeCell ref="E4:I4"/>
    <mergeCell ref="B9:D9"/>
    <mergeCell ref="B10:D10"/>
  </mergeCells>
  <phoneticPr fontId="2"/>
  <pageMargins left="0.74803149606299213" right="0.74803149606299213" top="0.98425196850393704" bottom="0.98425196850393704" header="0" footer="0"/>
  <pageSetup paperSize="9" scale="97" fitToHeight="0" orientation="landscape" r:id="rId1"/>
  <headerFooter scaleWithDoc="0" alignWithMargins="0">
    <oddFooter>&amp;C&amp;P&amp;[ページ&amp;R環境影響評価等</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B5B5E-627B-4CF3-BD22-39AB69BD4693}">
  <sheetPr>
    <pageSetUpPr fitToPage="1"/>
  </sheetPr>
  <dimension ref="B1:H12"/>
  <sheetViews>
    <sheetView zoomScaleNormal="100" workbookViewId="0">
      <selection activeCell="C11" sqref="C11"/>
    </sheetView>
  </sheetViews>
  <sheetFormatPr defaultRowHeight="13.5"/>
  <cols>
    <col min="1" max="1" width="6.375" customWidth="1"/>
    <col min="2" max="2" width="26.375" customWidth="1"/>
    <col min="3" max="3" width="16.75" customWidth="1"/>
    <col min="4" max="4" width="10.5" customWidth="1"/>
    <col min="5" max="5" width="7.375" customWidth="1"/>
    <col min="6" max="7" width="12.625" customWidth="1"/>
    <col min="8" max="8" width="28.5" customWidth="1"/>
  </cols>
  <sheetData>
    <row r="1" spans="2:8">
      <c r="B1" s="202" t="s">
        <v>397</v>
      </c>
      <c r="C1" s="202"/>
      <c r="D1" s="202"/>
      <c r="E1" s="202"/>
      <c r="F1" s="202"/>
      <c r="G1" s="202"/>
      <c r="H1" s="202"/>
    </row>
    <row r="2" spans="2:8">
      <c r="H2" s="18" t="s">
        <v>398</v>
      </c>
    </row>
    <row r="3" spans="2:8" ht="5.0999999999999996" customHeight="1"/>
    <row r="4" spans="2:8" ht="27" customHeight="1">
      <c r="B4" s="203" t="s">
        <v>3</v>
      </c>
      <c r="C4" s="204"/>
      <c r="D4" s="10" t="s">
        <v>0</v>
      </c>
      <c r="E4" s="10" t="s">
        <v>1</v>
      </c>
      <c r="F4" s="10" t="s">
        <v>4</v>
      </c>
      <c r="G4" s="10" t="s">
        <v>5</v>
      </c>
      <c r="H4" s="10" t="s">
        <v>2</v>
      </c>
    </row>
    <row r="5" spans="2:8">
      <c r="B5" s="2" t="s">
        <v>163</v>
      </c>
      <c r="C5" s="6"/>
      <c r="D5" s="6">
        <v>1</v>
      </c>
      <c r="E5" s="6" t="s">
        <v>736</v>
      </c>
      <c r="F5" s="125"/>
      <c r="G5" s="125">
        <f>'2-1-1'!I10</f>
        <v>0</v>
      </c>
      <c r="H5" s="2" t="s">
        <v>406</v>
      </c>
    </row>
    <row r="6" spans="2:8">
      <c r="B6" s="9" t="s">
        <v>153</v>
      </c>
      <c r="C6" s="9"/>
      <c r="D6" s="9"/>
      <c r="E6" s="9"/>
      <c r="F6" s="124"/>
      <c r="G6" s="125"/>
      <c r="H6" s="9"/>
    </row>
    <row r="7" spans="2:8">
      <c r="B7" s="21" t="s">
        <v>264</v>
      </c>
      <c r="C7" s="9" t="s">
        <v>399</v>
      </c>
      <c r="D7" s="9">
        <v>300</v>
      </c>
      <c r="E7" s="9" t="s">
        <v>222</v>
      </c>
      <c r="F7" s="124"/>
      <c r="G7" s="125">
        <f t="shared" ref="G7:G11" si="0">D7*F7</f>
        <v>0</v>
      </c>
      <c r="H7" s="9"/>
    </row>
    <row r="8" spans="2:8">
      <c r="B8" s="8" t="s">
        <v>401</v>
      </c>
      <c r="C8" s="9"/>
      <c r="D8" s="9">
        <v>1</v>
      </c>
      <c r="E8" s="9" t="s">
        <v>309</v>
      </c>
      <c r="F8" s="124"/>
      <c r="G8" s="125">
        <f t="shared" si="0"/>
        <v>0</v>
      </c>
      <c r="H8" s="9"/>
    </row>
    <row r="9" spans="2:8">
      <c r="B9" s="8" t="s">
        <v>402</v>
      </c>
      <c r="C9" s="7"/>
      <c r="D9" s="9">
        <v>1</v>
      </c>
      <c r="E9" s="9" t="s">
        <v>309</v>
      </c>
      <c r="F9" s="124"/>
      <c r="G9" s="125">
        <f t="shared" si="0"/>
        <v>0</v>
      </c>
      <c r="H9" s="7"/>
    </row>
    <row r="10" spans="2:8">
      <c r="B10" s="9" t="s">
        <v>186</v>
      </c>
      <c r="C10" s="9"/>
      <c r="D10" s="9">
        <v>1</v>
      </c>
      <c r="E10" s="9" t="s">
        <v>309</v>
      </c>
      <c r="F10" s="124"/>
      <c r="G10" s="109">
        <f t="shared" si="0"/>
        <v>0</v>
      </c>
      <c r="H10" s="9"/>
    </row>
    <row r="11" spans="2:8">
      <c r="B11" s="9" t="s">
        <v>187</v>
      </c>
      <c r="C11" s="9"/>
      <c r="D11" s="9">
        <v>1</v>
      </c>
      <c r="E11" s="9" t="s">
        <v>309</v>
      </c>
      <c r="F11" s="124"/>
      <c r="G11" s="109">
        <f t="shared" si="0"/>
        <v>0</v>
      </c>
      <c r="H11" s="9"/>
    </row>
    <row r="12" spans="2:8">
      <c r="B12" s="9" t="s">
        <v>164</v>
      </c>
      <c r="C12" s="9"/>
      <c r="D12" s="9"/>
      <c r="E12" s="9"/>
      <c r="F12" s="124"/>
      <c r="G12" s="124">
        <f>SUM(G5:G11)</f>
        <v>0</v>
      </c>
      <c r="H12" s="9"/>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4D9FF-F98C-437D-9777-E9115C6FD55A}">
  <sheetPr>
    <pageSetUpPr fitToPage="1"/>
  </sheetPr>
  <dimension ref="B1:J10"/>
  <sheetViews>
    <sheetView zoomScaleNormal="100"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08" t="s">
        <v>165</v>
      </c>
      <c r="C1" s="208"/>
      <c r="D1" s="208"/>
      <c r="E1" s="208"/>
      <c r="F1" s="208"/>
      <c r="G1" s="208"/>
      <c r="H1" s="208"/>
      <c r="I1" s="208"/>
      <c r="J1" s="208"/>
    </row>
    <row r="2" spans="2:10">
      <c r="J2" s="18" t="s">
        <v>407</v>
      </c>
    </row>
    <row r="3" spans="2:10" ht="5.0999999999999996" customHeight="1"/>
    <row r="4" spans="2:10" ht="23.1" customHeight="1">
      <c r="B4" s="205" t="s">
        <v>408</v>
      </c>
      <c r="C4" s="206"/>
      <c r="D4" s="206"/>
      <c r="E4" s="206"/>
      <c r="F4" s="206"/>
      <c r="G4" s="206"/>
      <c r="H4" s="206"/>
      <c r="I4" s="206"/>
      <c r="J4" s="207"/>
    </row>
    <row r="5" spans="2:10" ht="32.1" customHeight="1">
      <c r="B5" s="209" t="s">
        <v>7</v>
      </c>
      <c r="C5" s="10" t="s">
        <v>8</v>
      </c>
      <c r="D5" s="14" t="s">
        <v>9</v>
      </c>
      <c r="E5" s="10" t="s">
        <v>10</v>
      </c>
      <c r="F5" s="10" t="s">
        <v>11</v>
      </c>
      <c r="G5" s="106" t="s">
        <v>12</v>
      </c>
      <c r="H5" s="10" t="s">
        <v>13</v>
      </c>
      <c r="I5" s="209" t="s">
        <v>14</v>
      </c>
      <c r="J5" s="209" t="s">
        <v>15</v>
      </c>
    </row>
    <row r="6" spans="2:10" ht="19.5" customHeight="1">
      <c r="B6" s="210"/>
      <c r="C6" s="97">
        <f>人件費単価表!D3</f>
        <v>0</v>
      </c>
      <c r="D6" s="97">
        <f>人件費単価表!E3</f>
        <v>0</v>
      </c>
      <c r="E6" s="97">
        <f>人件費単価表!F3</f>
        <v>0</v>
      </c>
      <c r="F6" s="97">
        <f>人件費単価表!G3</f>
        <v>0</v>
      </c>
      <c r="G6" s="97">
        <f>人件費単価表!H3</f>
        <v>0</v>
      </c>
      <c r="H6" s="97">
        <f>人件費単価表!I3</f>
        <v>0</v>
      </c>
      <c r="I6" s="210"/>
      <c r="J6" s="210"/>
    </row>
    <row r="7" spans="2:10" ht="18" customHeight="1">
      <c r="B7" s="3" t="s">
        <v>409</v>
      </c>
      <c r="C7" s="123"/>
      <c r="D7" s="123"/>
      <c r="E7" s="123"/>
      <c r="F7" s="123"/>
      <c r="G7" s="123"/>
      <c r="H7" s="123"/>
      <c r="I7" s="100">
        <f>C$6*C7+D$6*D7+E$6*E7+F$6*F7+G$6*G7+H$6*H7</f>
        <v>0</v>
      </c>
      <c r="J7" s="1"/>
    </row>
    <row r="8" spans="2:10" ht="18" customHeight="1">
      <c r="B8" s="3" t="s">
        <v>272</v>
      </c>
      <c r="C8" s="123"/>
      <c r="D8" s="123"/>
      <c r="E8" s="123"/>
      <c r="F8" s="123"/>
      <c r="G8" s="123"/>
      <c r="H8" s="123"/>
      <c r="I8" s="100">
        <f>C$6*C8+D$6*D8+E$6*E8+F$6*F8+G$6*G8+H$6*H8</f>
        <v>0</v>
      </c>
      <c r="J8" s="1"/>
    </row>
    <row r="9" spans="2:10" ht="18" customHeight="1">
      <c r="B9" s="5" t="s">
        <v>387</v>
      </c>
      <c r="C9" s="123"/>
      <c r="D9" s="123"/>
      <c r="E9" s="123"/>
      <c r="F9" s="123"/>
      <c r="G9" s="123"/>
      <c r="H9" s="123"/>
      <c r="I9" s="100">
        <f>C$6*C9+D$6*D9+E$6*E9+F$6*F9+G$6*G9+H$6*H9</f>
        <v>0</v>
      </c>
      <c r="J9" s="1"/>
    </row>
    <row r="10" spans="2:10" ht="18" customHeight="1">
      <c r="B10" s="2" t="s">
        <v>6</v>
      </c>
      <c r="C10" s="121">
        <f>SUM(C7:C9)</f>
        <v>0</v>
      </c>
      <c r="D10" s="121">
        <f t="shared" ref="D10:H10" si="0">SUM(D7:D9)</f>
        <v>0</v>
      </c>
      <c r="E10" s="121">
        <f t="shared" si="0"/>
        <v>0</v>
      </c>
      <c r="F10" s="121">
        <f t="shared" si="0"/>
        <v>0</v>
      </c>
      <c r="G10" s="121">
        <f t="shared" si="0"/>
        <v>0</v>
      </c>
      <c r="H10" s="121">
        <f t="shared" si="0"/>
        <v>0</v>
      </c>
      <c r="I10" s="120">
        <f>SUM(I7:I9)</f>
        <v>0</v>
      </c>
      <c r="J10" s="1"/>
    </row>
  </sheetData>
  <mergeCells count="5">
    <mergeCell ref="B1:J1"/>
    <mergeCell ref="B4:J4"/>
    <mergeCell ref="B5:B6"/>
    <mergeCell ref="I5:I6"/>
    <mergeCell ref="J5:J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F3CB0-E767-4EA6-B46C-E7860EAA05FE}">
  <sheetPr>
    <pageSetUpPr fitToPage="1"/>
  </sheetPr>
  <dimension ref="B1:H12"/>
  <sheetViews>
    <sheetView view="pageBreakPreview" zoomScaleNormal="100" zoomScaleSheetLayoutView="100" workbookViewId="0">
      <selection activeCell="C11" sqref="C11"/>
    </sheetView>
  </sheetViews>
  <sheetFormatPr defaultRowHeight="13.5"/>
  <cols>
    <col min="1" max="1" width="6.375" customWidth="1"/>
    <col min="2" max="2" width="26.375" customWidth="1"/>
    <col min="3" max="3" width="16.75" customWidth="1"/>
    <col min="4" max="4" width="10.5" customWidth="1"/>
    <col min="5" max="5" width="7.375" customWidth="1"/>
    <col min="6" max="7" width="12.625" customWidth="1"/>
    <col min="8" max="8" width="28.5" customWidth="1"/>
  </cols>
  <sheetData>
    <row r="1" spans="2:8">
      <c r="B1" s="202" t="s">
        <v>410</v>
      </c>
      <c r="C1" s="202"/>
      <c r="D1" s="202"/>
      <c r="E1" s="202"/>
      <c r="F1" s="202"/>
      <c r="G1" s="202"/>
      <c r="H1" s="202"/>
    </row>
    <row r="2" spans="2:8">
      <c r="H2" s="18" t="s">
        <v>413</v>
      </c>
    </row>
    <row r="3" spans="2:8" ht="5.0999999999999996" customHeight="1"/>
    <row r="4" spans="2:8" ht="27" customHeight="1">
      <c r="B4" s="203" t="s">
        <v>3</v>
      </c>
      <c r="C4" s="204"/>
      <c r="D4" s="10" t="s">
        <v>0</v>
      </c>
      <c r="E4" s="10" t="s">
        <v>1</v>
      </c>
      <c r="F4" s="10" t="s">
        <v>4</v>
      </c>
      <c r="G4" s="10" t="s">
        <v>5</v>
      </c>
      <c r="H4" s="10" t="s">
        <v>2</v>
      </c>
    </row>
    <row r="5" spans="2:8">
      <c r="B5" s="2" t="s">
        <v>163</v>
      </c>
      <c r="C5" s="6"/>
      <c r="D5" s="6">
        <v>1</v>
      </c>
      <c r="E5" s="6" t="s">
        <v>736</v>
      </c>
      <c r="F5" s="125"/>
      <c r="G5" s="125">
        <f>'2-2-1'!I14</f>
        <v>0</v>
      </c>
      <c r="H5" s="2" t="s">
        <v>414</v>
      </c>
    </row>
    <row r="6" spans="2:8">
      <c r="B6" s="9" t="s">
        <v>153</v>
      </c>
      <c r="C6" s="9"/>
      <c r="D6" s="9"/>
      <c r="E6" s="9"/>
      <c r="F6" s="124"/>
      <c r="G6" s="125"/>
      <c r="H6" s="9"/>
    </row>
    <row r="7" spans="2:8">
      <c r="B7" s="21" t="s">
        <v>264</v>
      </c>
      <c r="C7" s="9" t="s">
        <v>412</v>
      </c>
      <c r="D7" s="9">
        <v>50</v>
      </c>
      <c r="E7" s="9" t="s">
        <v>222</v>
      </c>
      <c r="F7" s="124"/>
      <c r="G7" s="125">
        <f t="shared" ref="G7:G11" si="0">D7*F7</f>
        <v>0</v>
      </c>
      <c r="H7" s="9"/>
    </row>
    <row r="8" spans="2:8">
      <c r="B8" s="8" t="s">
        <v>401</v>
      </c>
      <c r="C8" s="9"/>
      <c r="D8" s="9">
        <v>1</v>
      </c>
      <c r="E8" s="9" t="s">
        <v>309</v>
      </c>
      <c r="F8" s="124"/>
      <c r="G8" s="125">
        <f t="shared" si="0"/>
        <v>0</v>
      </c>
      <c r="H8" s="9"/>
    </row>
    <row r="9" spans="2:8">
      <c r="B9" s="8" t="s">
        <v>402</v>
      </c>
      <c r="C9" s="7"/>
      <c r="D9" s="9">
        <v>1</v>
      </c>
      <c r="E9" s="9" t="s">
        <v>309</v>
      </c>
      <c r="F9" s="124"/>
      <c r="G9" s="125">
        <f t="shared" si="0"/>
        <v>0</v>
      </c>
      <c r="H9" s="7"/>
    </row>
    <row r="10" spans="2:8">
      <c r="B10" s="9" t="s">
        <v>186</v>
      </c>
      <c r="C10" s="9"/>
      <c r="D10" s="9">
        <v>1</v>
      </c>
      <c r="E10" s="9" t="s">
        <v>309</v>
      </c>
      <c r="F10" s="124"/>
      <c r="G10" s="109">
        <f t="shared" si="0"/>
        <v>0</v>
      </c>
      <c r="H10" s="9"/>
    </row>
    <row r="11" spans="2:8">
      <c r="B11" s="9" t="s">
        <v>187</v>
      </c>
      <c r="C11" s="9"/>
      <c r="D11" s="9">
        <v>1</v>
      </c>
      <c r="E11" s="9" t="s">
        <v>309</v>
      </c>
      <c r="F11" s="124"/>
      <c r="G11" s="109">
        <f t="shared" si="0"/>
        <v>0</v>
      </c>
      <c r="H11" s="9"/>
    </row>
    <row r="12" spans="2:8">
      <c r="B12" s="9" t="s">
        <v>164</v>
      </c>
      <c r="C12" s="9"/>
      <c r="D12" s="9"/>
      <c r="E12" s="9"/>
      <c r="F12" s="124"/>
      <c r="G12" s="124">
        <f>SUM(G5:G11)</f>
        <v>0</v>
      </c>
      <c r="H12" s="9"/>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D3ABE-257C-4C21-99C0-6C81432FA670}">
  <sheetPr>
    <pageSetUpPr fitToPage="1"/>
  </sheetPr>
  <dimension ref="B1:J14"/>
  <sheetViews>
    <sheetView zoomScaleNormal="100"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08" t="s">
        <v>165</v>
      </c>
      <c r="C1" s="208"/>
      <c r="D1" s="208"/>
      <c r="E1" s="208"/>
      <c r="F1" s="208"/>
      <c r="G1" s="208"/>
      <c r="H1" s="208"/>
      <c r="I1" s="208"/>
      <c r="J1" s="208"/>
    </row>
    <row r="2" spans="2:10">
      <c r="J2" s="18" t="s">
        <v>407</v>
      </c>
    </row>
    <row r="3" spans="2:10" ht="5.0999999999999996" customHeight="1"/>
    <row r="4" spans="2:10" ht="23.1" customHeight="1">
      <c r="B4" s="205" t="s">
        <v>415</v>
      </c>
      <c r="C4" s="206"/>
      <c r="D4" s="206"/>
      <c r="E4" s="206"/>
      <c r="F4" s="206"/>
      <c r="G4" s="206"/>
      <c r="H4" s="206"/>
      <c r="I4" s="206"/>
      <c r="J4" s="207"/>
    </row>
    <row r="5" spans="2:10" ht="32.1" customHeight="1">
      <c r="B5" s="209" t="s">
        <v>7</v>
      </c>
      <c r="C5" s="10" t="s">
        <v>8</v>
      </c>
      <c r="D5" s="14" t="s">
        <v>9</v>
      </c>
      <c r="E5" s="10" t="s">
        <v>10</v>
      </c>
      <c r="F5" s="10" t="s">
        <v>11</v>
      </c>
      <c r="G5" s="106" t="s">
        <v>12</v>
      </c>
      <c r="H5" s="10" t="s">
        <v>13</v>
      </c>
      <c r="I5" s="209" t="s">
        <v>14</v>
      </c>
      <c r="J5" s="209" t="s">
        <v>15</v>
      </c>
    </row>
    <row r="6" spans="2:10" ht="19.5" customHeight="1">
      <c r="B6" s="210"/>
      <c r="C6" s="97">
        <f>人件費単価表!D3</f>
        <v>0</v>
      </c>
      <c r="D6" s="97">
        <f>人件費単価表!E3</f>
        <v>0</v>
      </c>
      <c r="E6" s="97">
        <f>人件費単価表!F3</f>
        <v>0</v>
      </c>
      <c r="F6" s="97">
        <f>人件費単価表!G3</f>
        <v>0</v>
      </c>
      <c r="G6" s="97">
        <f>人件費単価表!H3</f>
        <v>0</v>
      </c>
      <c r="H6" s="97">
        <f>人件費単価表!I3</f>
        <v>0</v>
      </c>
      <c r="I6" s="210"/>
      <c r="J6" s="210"/>
    </row>
    <row r="7" spans="2:10" ht="18" customHeight="1">
      <c r="B7" s="3" t="s">
        <v>417</v>
      </c>
      <c r="C7" s="1"/>
      <c r="D7" s="1"/>
      <c r="E7" s="1"/>
      <c r="F7" s="1"/>
      <c r="G7" s="1"/>
      <c r="H7" s="1"/>
      <c r="I7" s="100"/>
      <c r="J7" s="1" t="s">
        <v>715</v>
      </c>
    </row>
    <row r="8" spans="2:10" ht="17.100000000000001" customHeight="1">
      <c r="B8" s="75" t="s">
        <v>285</v>
      </c>
      <c r="C8" s="123"/>
      <c r="D8" s="123"/>
      <c r="E8" s="123"/>
      <c r="F8" s="123"/>
      <c r="G8" s="123"/>
      <c r="H8" s="123"/>
      <c r="I8" s="100">
        <f t="shared" ref="I8:I13" si="0">C$6*C8+D$6*D8+E$6*E8+F$6*F8+G$6*G8+H$6*H8</f>
        <v>0</v>
      </c>
      <c r="J8" s="1"/>
    </row>
    <row r="9" spans="2:10" ht="18" customHeight="1">
      <c r="B9" s="75" t="s">
        <v>466</v>
      </c>
      <c r="C9" s="123"/>
      <c r="D9" s="123"/>
      <c r="E9" s="123"/>
      <c r="F9" s="123"/>
      <c r="G9" s="123"/>
      <c r="H9" s="123"/>
      <c r="I9" s="100">
        <f t="shared" si="0"/>
        <v>0</v>
      </c>
      <c r="J9" s="1"/>
    </row>
    <row r="10" spans="2:10" ht="18" customHeight="1">
      <c r="B10" s="75" t="s">
        <v>288</v>
      </c>
      <c r="C10" s="123"/>
      <c r="D10" s="123"/>
      <c r="E10" s="123"/>
      <c r="F10" s="123"/>
      <c r="G10" s="123"/>
      <c r="H10" s="123"/>
      <c r="I10" s="100">
        <f t="shared" si="0"/>
        <v>0</v>
      </c>
      <c r="J10" s="1"/>
    </row>
    <row r="11" spans="2:10" ht="18" customHeight="1">
      <c r="B11" s="3" t="s">
        <v>416</v>
      </c>
      <c r="C11" s="123"/>
      <c r="D11" s="123"/>
      <c r="E11" s="123"/>
      <c r="F11" s="123"/>
      <c r="G11" s="123"/>
      <c r="H11" s="123"/>
      <c r="I11" s="100">
        <f t="shared" si="0"/>
        <v>0</v>
      </c>
      <c r="J11" s="1"/>
    </row>
    <row r="12" spans="2:10" ht="18" customHeight="1">
      <c r="B12" s="3" t="s">
        <v>467</v>
      </c>
      <c r="C12" s="123"/>
      <c r="D12" s="123"/>
      <c r="E12" s="123"/>
      <c r="F12" s="123"/>
      <c r="G12" s="123"/>
      <c r="H12" s="123"/>
      <c r="I12" s="100">
        <f t="shared" si="0"/>
        <v>0</v>
      </c>
      <c r="J12" s="1"/>
    </row>
    <row r="13" spans="2:10" ht="18" customHeight="1">
      <c r="B13" s="5" t="s">
        <v>468</v>
      </c>
      <c r="C13" s="123"/>
      <c r="D13" s="123"/>
      <c r="E13" s="123"/>
      <c r="F13" s="123"/>
      <c r="G13" s="123"/>
      <c r="H13" s="123"/>
      <c r="I13" s="100">
        <f t="shared" si="0"/>
        <v>0</v>
      </c>
      <c r="J13" s="1"/>
    </row>
    <row r="14" spans="2:10" ht="18" customHeight="1">
      <c r="B14" s="2" t="s">
        <v>6</v>
      </c>
      <c r="C14" s="141">
        <f t="shared" ref="C14:H14" si="1">SUM(C7:C13)</f>
        <v>0</v>
      </c>
      <c r="D14" s="141">
        <f t="shared" si="1"/>
        <v>0</v>
      </c>
      <c r="E14" s="141">
        <f t="shared" si="1"/>
        <v>0</v>
      </c>
      <c r="F14" s="141">
        <f t="shared" si="1"/>
        <v>0</v>
      </c>
      <c r="G14" s="141">
        <f t="shared" si="1"/>
        <v>0</v>
      </c>
      <c r="H14" s="141">
        <f t="shared" si="1"/>
        <v>0</v>
      </c>
      <c r="I14" s="120">
        <f>SUM(I7:I13)</f>
        <v>0</v>
      </c>
      <c r="J14" s="1"/>
    </row>
  </sheetData>
  <mergeCells count="5">
    <mergeCell ref="B1:J1"/>
    <mergeCell ref="B4:J4"/>
    <mergeCell ref="B5:B6"/>
    <mergeCell ref="I5:I6"/>
    <mergeCell ref="J5:J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C04AE-BBE4-4248-8464-7AD3AE71783D}">
  <sheetPr>
    <pageSetUpPr fitToPage="1"/>
  </sheetPr>
  <dimension ref="B1:H12"/>
  <sheetViews>
    <sheetView zoomScaleNormal="100" zoomScaleSheetLayoutView="70" workbookViewId="0">
      <selection activeCell="C11" sqref="C11"/>
    </sheetView>
  </sheetViews>
  <sheetFormatPr defaultRowHeight="13.5"/>
  <cols>
    <col min="1" max="1" width="6.375" customWidth="1"/>
    <col min="2" max="2" width="26.375" customWidth="1"/>
    <col min="3" max="3" width="16.75" customWidth="1"/>
    <col min="4" max="4" width="10.5" customWidth="1"/>
    <col min="5" max="5" width="7.375" customWidth="1"/>
    <col min="6" max="7" width="12.625" customWidth="1"/>
    <col min="8" max="8" width="28.5" customWidth="1"/>
  </cols>
  <sheetData>
    <row r="1" spans="2:8">
      <c r="B1" s="202" t="s">
        <v>421</v>
      </c>
      <c r="C1" s="202"/>
      <c r="D1" s="202"/>
      <c r="E1" s="202"/>
      <c r="F1" s="202"/>
      <c r="G1" s="202"/>
      <c r="H1" s="202"/>
    </row>
    <row r="2" spans="2:8">
      <c r="H2" s="18" t="s">
        <v>423</v>
      </c>
    </row>
    <row r="3" spans="2:8" ht="5.0999999999999996" customHeight="1"/>
    <row r="4" spans="2:8" ht="27" customHeight="1">
      <c r="B4" s="203" t="s">
        <v>3</v>
      </c>
      <c r="C4" s="204"/>
      <c r="D4" s="10" t="s">
        <v>0</v>
      </c>
      <c r="E4" s="10" t="s">
        <v>1</v>
      </c>
      <c r="F4" s="10" t="s">
        <v>4</v>
      </c>
      <c r="G4" s="10" t="s">
        <v>5</v>
      </c>
      <c r="H4" s="10" t="s">
        <v>2</v>
      </c>
    </row>
    <row r="5" spans="2:8">
      <c r="B5" s="2" t="s">
        <v>163</v>
      </c>
      <c r="C5" s="6"/>
      <c r="D5" s="6">
        <v>1</v>
      </c>
      <c r="E5" s="6" t="s">
        <v>736</v>
      </c>
      <c r="F5" s="125"/>
      <c r="G5" s="125">
        <f>'2-3-1'!I14</f>
        <v>0</v>
      </c>
      <c r="H5" s="2" t="s">
        <v>424</v>
      </c>
    </row>
    <row r="6" spans="2:8">
      <c r="B6" s="9" t="s">
        <v>153</v>
      </c>
      <c r="C6" s="9"/>
      <c r="D6" s="9"/>
      <c r="E6" s="9"/>
      <c r="F6" s="124"/>
      <c r="G6" s="125"/>
      <c r="H6" s="9"/>
    </row>
    <row r="7" spans="2:8">
      <c r="B7" s="21" t="s">
        <v>264</v>
      </c>
      <c r="C7" s="9" t="s">
        <v>422</v>
      </c>
      <c r="D7" s="9">
        <v>10</v>
      </c>
      <c r="E7" s="9" t="s">
        <v>222</v>
      </c>
      <c r="F7" s="124"/>
      <c r="G7" s="125">
        <f t="shared" ref="G7:G11" si="0">D7*F7</f>
        <v>0</v>
      </c>
      <c r="H7" s="9"/>
    </row>
    <row r="8" spans="2:8">
      <c r="B8" s="8" t="s">
        <v>401</v>
      </c>
      <c r="C8" s="9"/>
      <c r="D8" s="9">
        <v>1</v>
      </c>
      <c r="E8" s="9" t="s">
        <v>309</v>
      </c>
      <c r="F8" s="124"/>
      <c r="G8" s="125">
        <f t="shared" si="0"/>
        <v>0</v>
      </c>
      <c r="H8" s="9"/>
    </row>
    <row r="9" spans="2:8">
      <c r="B9" s="8" t="s">
        <v>402</v>
      </c>
      <c r="C9" s="7"/>
      <c r="D9" s="9">
        <v>1</v>
      </c>
      <c r="E9" s="9" t="s">
        <v>309</v>
      </c>
      <c r="F9" s="124"/>
      <c r="G9" s="125">
        <f t="shared" si="0"/>
        <v>0</v>
      </c>
      <c r="H9" s="7"/>
    </row>
    <row r="10" spans="2:8">
      <c r="B10" s="9" t="s">
        <v>186</v>
      </c>
      <c r="C10" s="9"/>
      <c r="D10" s="9">
        <v>1</v>
      </c>
      <c r="E10" s="9" t="s">
        <v>309</v>
      </c>
      <c r="F10" s="124"/>
      <c r="G10" s="109">
        <f t="shared" si="0"/>
        <v>0</v>
      </c>
      <c r="H10" s="9"/>
    </row>
    <row r="11" spans="2:8">
      <c r="B11" s="9" t="s">
        <v>187</v>
      </c>
      <c r="C11" s="9"/>
      <c r="D11" s="9">
        <v>1</v>
      </c>
      <c r="E11" s="9" t="s">
        <v>309</v>
      </c>
      <c r="F11" s="124"/>
      <c r="G11" s="109">
        <f t="shared" si="0"/>
        <v>0</v>
      </c>
      <c r="H11" s="9"/>
    </row>
    <row r="12" spans="2:8">
      <c r="B12" s="9" t="s">
        <v>164</v>
      </c>
      <c r="C12" s="9"/>
      <c r="D12" s="9"/>
      <c r="E12" s="9"/>
      <c r="F12" s="124"/>
      <c r="G12" s="124">
        <f>SUM(G5:G11)</f>
        <v>0</v>
      </c>
      <c r="H12" s="9"/>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3DCDD-4B5C-4BC0-BA34-551E0519698F}">
  <sheetPr>
    <pageSetUpPr fitToPage="1"/>
  </sheetPr>
  <dimension ref="B1:J14"/>
  <sheetViews>
    <sheetView zoomScaleNormal="100"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08" t="s">
        <v>165</v>
      </c>
      <c r="C1" s="208"/>
      <c r="D1" s="208"/>
      <c r="E1" s="208"/>
      <c r="F1" s="208"/>
      <c r="G1" s="208"/>
      <c r="H1" s="208"/>
      <c r="I1" s="208"/>
      <c r="J1" s="208"/>
    </row>
    <row r="2" spans="2:10">
      <c r="J2" s="18" t="s">
        <v>425</v>
      </c>
    </row>
    <row r="3" spans="2:10" ht="5.0999999999999996" customHeight="1"/>
    <row r="4" spans="2:10" ht="23.1" customHeight="1">
      <c r="B4" s="205" t="s">
        <v>415</v>
      </c>
      <c r="C4" s="206"/>
      <c r="D4" s="206"/>
      <c r="E4" s="206"/>
      <c r="F4" s="206"/>
      <c r="G4" s="206"/>
      <c r="H4" s="206"/>
      <c r="I4" s="206"/>
      <c r="J4" s="207"/>
    </row>
    <row r="5" spans="2:10" ht="32.1" customHeight="1">
      <c r="B5" s="209" t="s">
        <v>7</v>
      </c>
      <c r="C5" s="10" t="s">
        <v>8</v>
      </c>
      <c r="D5" s="14" t="s">
        <v>9</v>
      </c>
      <c r="E5" s="10" t="s">
        <v>10</v>
      </c>
      <c r="F5" s="10" t="s">
        <v>11</v>
      </c>
      <c r="G5" s="106" t="s">
        <v>12</v>
      </c>
      <c r="H5" s="10" t="s">
        <v>13</v>
      </c>
      <c r="I5" s="209" t="s">
        <v>14</v>
      </c>
      <c r="J5" s="209" t="s">
        <v>15</v>
      </c>
    </row>
    <row r="6" spans="2:10" ht="19.5" customHeight="1">
      <c r="B6" s="210"/>
      <c r="C6" s="97">
        <f>人件費単価表!D3</f>
        <v>0</v>
      </c>
      <c r="D6" s="97">
        <f>人件費単価表!E3</f>
        <v>0</v>
      </c>
      <c r="E6" s="97">
        <f>人件費単価表!F3</f>
        <v>0</v>
      </c>
      <c r="F6" s="97">
        <f>人件費単価表!G3</f>
        <v>0</v>
      </c>
      <c r="G6" s="97">
        <f>人件費単価表!H3</f>
        <v>0</v>
      </c>
      <c r="H6" s="97">
        <f>人件費単価表!I3</f>
        <v>0</v>
      </c>
      <c r="I6" s="210"/>
      <c r="J6" s="210"/>
    </row>
    <row r="7" spans="2:10" ht="18" customHeight="1">
      <c r="B7" s="3" t="s">
        <v>426</v>
      </c>
      <c r="C7" s="1"/>
      <c r="D7" s="1"/>
      <c r="E7" s="1"/>
      <c r="F7" s="1"/>
      <c r="G7" s="1"/>
      <c r="H7" s="1"/>
      <c r="I7" s="100"/>
      <c r="J7" s="1"/>
    </row>
    <row r="8" spans="2:10" ht="17.100000000000001" customHeight="1">
      <c r="B8" s="75" t="s">
        <v>285</v>
      </c>
      <c r="C8" s="123"/>
      <c r="D8" s="123"/>
      <c r="E8" s="123"/>
      <c r="F8" s="123"/>
      <c r="G8" s="123"/>
      <c r="H8" s="123"/>
      <c r="I8" s="100">
        <f t="shared" ref="I8:I13" si="0">C$6*C8+D$6*D8+E$6*E8+F$6*F8+G$6*G8+H$6*H8</f>
        <v>0</v>
      </c>
      <c r="J8" s="1"/>
    </row>
    <row r="9" spans="2:10" ht="18" customHeight="1">
      <c r="B9" s="75" t="s">
        <v>466</v>
      </c>
      <c r="C9" s="123"/>
      <c r="D9" s="123"/>
      <c r="E9" s="123"/>
      <c r="F9" s="123"/>
      <c r="G9" s="123"/>
      <c r="H9" s="123"/>
      <c r="I9" s="100">
        <f t="shared" si="0"/>
        <v>0</v>
      </c>
      <c r="J9" s="1"/>
    </row>
    <row r="10" spans="2:10" ht="18" customHeight="1">
      <c r="B10" s="75" t="s">
        <v>288</v>
      </c>
      <c r="C10" s="123"/>
      <c r="D10" s="123"/>
      <c r="E10" s="123"/>
      <c r="F10" s="123"/>
      <c r="G10" s="123"/>
      <c r="H10" s="123"/>
      <c r="I10" s="100">
        <f t="shared" si="0"/>
        <v>0</v>
      </c>
      <c r="J10" s="1"/>
    </row>
    <row r="11" spans="2:10" ht="18" customHeight="1">
      <c r="B11" s="3" t="s">
        <v>416</v>
      </c>
      <c r="C11" s="123"/>
      <c r="D11" s="123"/>
      <c r="E11" s="123"/>
      <c r="F11" s="123"/>
      <c r="G11" s="123"/>
      <c r="H11" s="123"/>
      <c r="I11" s="100">
        <f t="shared" si="0"/>
        <v>0</v>
      </c>
      <c r="J11" s="1"/>
    </row>
    <row r="12" spans="2:10" ht="18" customHeight="1">
      <c r="B12" s="3" t="s">
        <v>467</v>
      </c>
      <c r="C12" s="123"/>
      <c r="D12" s="123"/>
      <c r="E12" s="123"/>
      <c r="F12" s="123"/>
      <c r="G12" s="123"/>
      <c r="H12" s="123"/>
      <c r="I12" s="100">
        <f t="shared" si="0"/>
        <v>0</v>
      </c>
      <c r="J12" s="1"/>
    </row>
    <row r="13" spans="2:10" ht="18" customHeight="1">
      <c r="B13" s="5" t="s">
        <v>468</v>
      </c>
      <c r="C13" s="123"/>
      <c r="D13" s="123"/>
      <c r="E13" s="123"/>
      <c r="F13" s="123"/>
      <c r="G13" s="123"/>
      <c r="H13" s="123"/>
      <c r="I13" s="100">
        <f t="shared" si="0"/>
        <v>0</v>
      </c>
      <c r="J13" s="1"/>
    </row>
    <row r="14" spans="2:10" ht="18" customHeight="1">
      <c r="B14" s="2" t="s">
        <v>6</v>
      </c>
      <c r="C14" s="141">
        <f t="shared" ref="C14:H14" si="1">SUM(C7:C13)</f>
        <v>0</v>
      </c>
      <c r="D14" s="141">
        <f t="shared" si="1"/>
        <v>0</v>
      </c>
      <c r="E14" s="141">
        <f t="shared" si="1"/>
        <v>0</v>
      </c>
      <c r="F14" s="141">
        <f t="shared" si="1"/>
        <v>0</v>
      </c>
      <c r="G14" s="141">
        <f t="shared" si="1"/>
        <v>0</v>
      </c>
      <c r="H14" s="141">
        <f t="shared" si="1"/>
        <v>0</v>
      </c>
      <c r="I14" s="120">
        <f>SUM(I7:I13)</f>
        <v>0</v>
      </c>
      <c r="J14" s="1"/>
    </row>
  </sheetData>
  <mergeCells count="5">
    <mergeCell ref="B1:J1"/>
    <mergeCell ref="B4:J4"/>
    <mergeCell ref="B5:B6"/>
    <mergeCell ref="I5:I6"/>
    <mergeCell ref="J5:J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ACCAD-D862-46FB-8984-E389DEBE21E5}">
  <sheetPr>
    <pageSetUpPr fitToPage="1"/>
  </sheetPr>
  <dimension ref="B1:Q13"/>
  <sheetViews>
    <sheetView showGridLines="0" view="pageBreakPreview" zoomScaleNormal="100" zoomScaleSheetLayoutView="100" workbookViewId="0">
      <selection activeCell="C11" sqref="C11"/>
    </sheetView>
  </sheetViews>
  <sheetFormatPr defaultRowHeight="15" customHeight="1"/>
  <cols>
    <col min="1" max="1" width="2.625" style="76" customWidth="1"/>
    <col min="2" max="2" width="9" style="76" customWidth="1"/>
    <col min="3" max="9" width="6.625" style="76" customWidth="1"/>
    <col min="10" max="10" width="9" style="76" customWidth="1"/>
    <col min="11" max="14" width="6.625" style="76" customWidth="1"/>
    <col min="15" max="15" width="6.5" style="76" customWidth="1"/>
    <col min="16" max="16" width="6.625" style="76" customWidth="1"/>
    <col min="17" max="17" width="6.25" style="76" customWidth="1"/>
    <col min="18" max="257" width="9" style="76"/>
    <col min="258" max="258" width="2.625" style="76" customWidth="1"/>
    <col min="259" max="259" width="11.625" style="76" customWidth="1"/>
    <col min="260" max="265" width="6.625" style="76" customWidth="1"/>
    <col min="266" max="266" width="8.625" style="76" customWidth="1"/>
    <col min="267" max="270" width="6.625" style="76" customWidth="1"/>
    <col min="271" max="271" width="6.5" style="76" customWidth="1"/>
    <col min="272" max="272" width="6.625" style="76" customWidth="1"/>
    <col min="273" max="273" width="6.25" style="76" customWidth="1"/>
    <col min="274" max="513" width="9" style="76"/>
    <col min="514" max="514" width="2.625" style="76" customWidth="1"/>
    <col min="515" max="515" width="11.625" style="76" customWidth="1"/>
    <col min="516" max="521" width="6.625" style="76" customWidth="1"/>
    <col min="522" max="522" width="8.625" style="76" customWidth="1"/>
    <col min="523" max="526" width="6.625" style="76" customWidth="1"/>
    <col min="527" max="527" width="6.5" style="76" customWidth="1"/>
    <col min="528" max="528" width="6.625" style="76" customWidth="1"/>
    <col min="529" max="529" width="6.25" style="76" customWidth="1"/>
    <col min="530" max="769" width="9" style="76"/>
    <col min="770" max="770" width="2.625" style="76" customWidth="1"/>
    <col min="771" max="771" width="11.625" style="76" customWidth="1"/>
    <col min="772" max="777" width="6.625" style="76" customWidth="1"/>
    <col min="778" max="778" width="8.625" style="76" customWidth="1"/>
    <col min="779" max="782" width="6.625" style="76" customWidth="1"/>
    <col min="783" max="783" width="6.5" style="76" customWidth="1"/>
    <col min="784" max="784" width="6.625" style="76" customWidth="1"/>
    <col min="785" max="785" width="6.25" style="76" customWidth="1"/>
    <col min="786" max="1025" width="9" style="76"/>
    <col min="1026" max="1026" width="2.625" style="76" customWidth="1"/>
    <col min="1027" max="1027" width="11.625" style="76" customWidth="1"/>
    <col min="1028" max="1033" width="6.625" style="76" customWidth="1"/>
    <col min="1034" max="1034" width="8.625" style="76" customWidth="1"/>
    <col min="1035" max="1038" width="6.625" style="76" customWidth="1"/>
    <col min="1039" max="1039" width="6.5" style="76" customWidth="1"/>
    <col min="1040" max="1040" width="6.625" style="76" customWidth="1"/>
    <col min="1041" max="1041" width="6.25" style="76" customWidth="1"/>
    <col min="1042" max="1281" width="9" style="76"/>
    <col min="1282" max="1282" width="2.625" style="76" customWidth="1"/>
    <col min="1283" max="1283" width="11.625" style="76" customWidth="1"/>
    <col min="1284" max="1289" width="6.625" style="76" customWidth="1"/>
    <col min="1290" max="1290" width="8.625" style="76" customWidth="1"/>
    <col min="1291" max="1294" width="6.625" style="76" customWidth="1"/>
    <col min="1295" max="1295" width="6.5" style="76" customWidth="1"/>
    <col min="1296" max="1296" width="6.625" style="76" customWidth="1"/>
    <col min="1297" max="1297" width="6.25" style="76" customWidth="1"/>
    <col min="1298" max="1537" width="9" style="76"/>
    <col min="1538" max="1538" width="2.625" style="76" customWidth="1"/>
    <col min="1539" max="1539" width="11.625" style="76" customWidth="1"/>
    <col min="1540" max="1545" width="6.625" style="76" customWidth="1"/>
    <col min="1546" max="1546" width="8.625" style="76" customWidth="1"/>
    <col min="1547" max="1550" width="6.625" style="76" customWidth="1"/>
    <col min="1551" max="1551" width="6.5" style="76" customWidth="1"/>
    <col min="1552" max="1552" width="6.625" style="76" customWidth="1"/>
    <col min="1553" max="1553" width="6.25" style="76" customWidth="1"/>
    <col min="1554" max="1793" width="9" style="76"/>
    <col min="1794" max="1794" width="2.625" style="76" customWidth="1"/>
    <col min="1795" max="1795" width="11.625" style="76" customWidth="1"/>
    <col min="1796" max="1801" width="6.625" style="76" customWidth="1"/>
    <col min="1802" max="1802" width="8.625" style="76" customWidth="1"/>
    <col min="1803" max="1806" width="6.625" style="76" customWidth="1"/>
    <col min="1807" max="1807" width="6.5" style="76" customWidth="1"/>
    <col min="1808" max="1808" width="6.625" style="76" customWidth="1"/>
    <col min="1809" max="1809" width="6.25" style="76" customWidth="1"/>
    <col min="1810" max="2049" width="9" style="76"/>
    <col min="2050" max="2050" width="2.625" style="76" customWidth="1"/>
    <col min="2051" max="2051" width="11.625" style="76" customWidth="1"/>
    <col min="2052" max="2057" width="6.625" style="76" customWidth="1"/>
    <col min="2058" max="2058" width="8.625" style="76" customWidth="1"/>
    <col min="2059" max="2062" width="6.625" style="76" customWidth="1"/>
    <col min="2063" max="2063" width="6.5" style="76" customWidth="1"/>
    <col min="2064" max="2064" width="6.625" style="76" customWidth="1"/>
    <col min="2065" max="2065" width="6.25" style="76" customWidth="1"/>
    <col min="2066" max="2305" width="9" style="76"/>
    <col min="2306" max="2306" width="2.625" style="76" customWidth="1"/>
    <col min="2307" max="2307" width="11.625" style="76" customWidth="1"/>
    <col min="2308" max="2313" width="6.625" style="76" customWidth="1"/>
    <col min="2314" max="2314" width="8.625" style="76" customWidth="1"/>
    <col min="2315" max="2318" width="6.625" style="76" customWidth="1"/>
    <col min="2319" max="2319" width="6.5" style="76" customWidth="1"/>
    <col min="2320" max="2320" width="6.625" style="76" customWidth="1"/>
    <col min="2321" max="2321" width="6.25" style="76" customWidth="1"/>
    <col min="2322" max="2561" width="9" style="76"/>
    <col min="2562" max="2562" width="2.625" style="76" customWidth="1"/>
    <col min="2563" max="2563" width="11.625" style="76" customWidth="1"/>
    <col min="2564" max="2569" width="6.625" style="76" customWidth="1"/>
    <col min="2570" max="2570" width="8.625" style="76" customWidth="1"/>
    <col min="2571" max="2574" width="6.625" style="76" customWidth="1"/>
    <col min="2575" max="2575" width="6.5" style="76" customWidth="1"/>
    <col min="2576" max="2576" width="6.625" style="76" customWidth="1"/>
    <col min="2577" max="2577" width="6.25" style="76" customWidth="1"/>
    <col min="2578" max="2817" width="9" style="76"/>
    <col min="2818" max="2818" width="2.625" style="76" customWidth="1"/>
    <col min="2819" max="2819" width="11.625" style="76" customWidth="1"/>
    <col min="2820" max="2825" width="6.625" style="76" customWidth="1"/>
    <col min="2826" max="2826" width="8.625" style="76" customWidth="1"/>
    <col min="2827" max="2830" width="6.625" style="76" customWidth="1"/>
    <col min="2831" max="2831" width="6.5" style="76" customWidth="1"/>
    <col min="2832" max="2832" width="6.625" style="76" customWidth="1"/>
    <col min="2833" max="2833" width="6.25" style="76" customWidth="1"/>
    <col min="2834" max="3073" width="9" style="76"/>
    <col min="3074" max="3074" width="2.625" style="76" customWidth="1"/>
    <col min="3075" max="3075" width="11.625" style="76" customWidth="1"/>
    <col min="3076" max="3081" width="6.625" style="76" customWidth="1"/>
    <col min="3082" max="3082" width="8.625" style="76" customWidth="1"/>
    <col min="3083" max="3086" width="6.625" style="76" customWidth="1"/>
    <col min="3087" max="3087" width="6.5" style="76" customWidth="1"/>
    <col min="3088" max="3088" width="6.625" style="76" customWidth="1"/>
    <col min="3089" max="3089" width="6.25" style="76" customWidth="1"/>
    <col min="3090" max="3329" width="9" style="76"/>
    <col min="3330" max="3330" width="2.625" style="76" customWidth="1"/>
    <col min="3331" max="3331" width="11.625" style="76" customWidth="1"/>
    <col min="3332" max="3337" width="6.625" style="76" customWidth="1"/>
    <col min="3338" max="3338" width="8.625" style="76" customWidth="1"/>
    <col min="3339" max="3342" width="6.625" style="76" customWidth="1"/>
    <col min="3343" max="3343" width="6.5" style="76" customWidth="1"/>
    <col min="3344" max="3344" width="6.625" style="76" customWidth="1"/>
    <col min="3345" max="3345" width="6.25" style="76" customWidth="1"/>
    <col min="3346" max="3585" width="9" style="76"/>
    <col min="3586" max="3586" width="2.625" style="76" customWidth="1"/>
    <col min="3587" max="3587" width="11.625" style="76" customWidth="1"/>
    <col min="3588" max="3593" width="6.625" style="76" customWidth="1"/>
    <col min="3594" max="3594" width="8.625" style="76" customWidth="1"/>
    <col min="3595" max="3598" width="6.625" style="76" customWidth="1"/>
    <col min="3599" max="3599" width="6.5" style="76" customWidth="1"/>
    <col min="3600" max="3600" width="6.625" style="76" customWidth="1"/>
    <col min="3601" max="3601" width="6.25" style="76" customWidth="1"/>
    <col min="3602" max="3841" width="9" style="76"/>
    <col min="3842" max="3842" width="2.625" style="76" customWidth="1"/>
    <col min="3843" max="3843" width="11.625" style="76" customWidth="1"/>
    <col min="3844" max="3849" width="6.625" style="76" customWidth="1"/>
    <col min="3850" max="3850" width="8.625" style="76" customWidth="1"/>
    <col min="3851" max="3854" width="6.625" style="76" customWidth="1"/>
    <col min="3855" max="3855" width="6.5" style="76" customWidth="1"/>
    <col min="3856" max="3856" width="6.625" style="76" customWidth="1"/>
    <col min="3857" max="3857" width="6.25" style="76" customWidth="1"/>
    <col min="3858" max="4097" width="9" style="76"/>
    <col min="4098" max="4098" width="2.625" style="76" customWidth="1"/>
    <col min="4099" max="4099" width="11.625" style="76" customWidth="1"/>
    <col min="4100" max="4105" width="6.625" style="76" customWidth="1"/>
    <col min="4106" max="4106" width="8.625" style="76" customWidth="1"/>
    <col min="4107" max="4110" width="6.625" style="76" customWidth="1"/>
    <col min="4111" max="4111" width="6.5" style="76" customWidth="1"/>
    <col min="4112" max="4112" width="6.625" style="76" customWidth="1"/>
    <col min="4113" max="4113" width="6.25" style="76" customWidth="1"/>
    <col min="4114" max="4353" width="9" style="76"/>
    <col min="4354" max="4354" width="2.625" style="76" customWidth="1"/>
    <col min="4355" max="4355" width="11.625" style="76" customWidth="1"/>
    <col min="4356" max="4361" width="6.625" style="76" customWidth="1"/>
    <col min="4362" max="4362" width="8.625" style="76" customWidth="1"/>
    <col min="4363" max="4366" width="6.625" style="76" customWidth="1"/>
    <col min="4367" max="4367" width="6.5" style="76" customWidth="1"/>
    <col min="4368" max="4368" width="6.625" style="76" customWidth="1"/>
    <col min="4369" max="4369" width="6.25" style="76" customWidth="1"/>
    <col min="4370" max="4609" width="9" style="76"/>
    <col min="4610" max="4610" width="2.625" style="76" customWidth="1"/>
    <col min="4611" max="4611" width="11.625" style="76" customWidth="1"/>
    <col min="4612" max="4617" width="6.625" style="76" customWidth="1"/>
    <col min="4618" max="4618" width="8.625" style="76" customWidth="1"/>
    <col min="4619" max="4622" width="6.625" style="76" customWidth="1"/>
    <col min="4623" max="4623" width="6.5" style="76" customWidth="1"/>
    <col min="4624" max="4624" width="6.625" style="76" customWidth="1"/>
    <col min="4625" max="4625" width="6.25" style="76" customWidth="1"/>
    <col min="4626" max="4865" width="9" style="76"/>
    <col min="4866" max="4866" width="2.625" style="76" customWidth="1"/>
    <col min="4867" max="4867" width="11.625" style="76" customWidth="1"/>
    <col min="4868" max="4873" width="6.625" style="76" customWidth="1"/>
    <col min="4874" max="4874" width="8.625" style="76" customWidth="1"/>
    <col min="4875" max="4878" width="6.625" style="76" customWidth="1"/>
    <col min="4879" max="4879" width="6.5" style="76" customWidth="1"/>
    <col min="4880" max="4880" width="6.625" style="76" customWidth="1"/>
    <col min="4881" max="4881" width="6.25" style="76" customWidth="1"/>
    <col min="4882" max="5121" width="9" style="76"/>
    <col min="5122" max="5122" width="2.625" style="76" customWidth="1"/>
    <col min="5123" max="5123" width="11.625" style="76" customWidth="1"/>
    <col min="5124" max="5129" width="6.625" style="76" customWidth="1"/>
    <col min="5130" max="5130" width="8.625" style="76" customWidth="1"/>
    <col min="5131" max="5134" width="6.625" style="76" customWidth="1"/>
    <col min="5135" max="5135" width="6.5" style="76" customWidth="1"/>
    <col min="5136" max="5136" width="6.625" style="76" customWidth="1"/>
    <col min="5137" max="5137" width="6.25" style="76" customWidth="1"/>
    <col min="5138" max="5377" width="9" style="76"/>
    <col min="5378" max="5378" width="2.625" style="76" customWidth="1"/>
    <col min="5379" max="5379" width="11.625" style="76" customWidth="1"/>
    <col min="5380" max="5385" width="6.625" style="76" customWidth="1"/>
    <col min="5386" max="5386" width="8.625" style="76" customWidth="1"/>
    <col min="5387" max="5390" width="6.625" style="76" customWidth="1"/>
    <col min="5391" max="5391" width="6.5" style="76" customWidth="1"/>
    <col min="5392" max="5392" width="6.625" style="76" customWidth="1"/>
    <col min="5393" max="5393" width="6.25" style="76" customWidth="1"/>
    <col min="5394" max="5633" width="9" style="76"/>
    <col min="5634" max="5634" width="2.625" style="76" customWidth="1"/>
    <col min="5635" max="5635" width="11.625" style="76" customWidth="1"/>
    <col min="5636" max="5641" width="6.625" style="76" customWidth="1"/>
    <col min="5642" max="5642" width="8.625" style="76" customWidth="1"/>
    <col min="5643" max="5646" width="6.625" style="76" customWidth="1"/>
    <col min="5647" max="5647" width="6.5" style="76" customWidth="1"/>
    <col min="5648" max="5648" width="6.625" style="76" customWidth="1"/>
    <col min="5649" max="5649" width="6.25" style="76" customWidth="1"/>
    <col min="5650" max="5889" width="9" style="76"/>
    <col min="5890" max="5890" width="2.625" style="76" customWidth="1"/>
    <col min="5891" max="5891" width="11.625" style="76" customWidth="1"/>
    <col min="5892" max="5897" width="6.625" style="76" customWidth="1"/>
    <col min="5898" max="5898" width="8.625" style="76" customWidth="1"/>
    <col min="5899" max="5902" width="6.625" style="76" customWidth="1"/>
    <col min="5903" max="5903" width="6.5" style="76" customWidth="1"/>
    <col min="5904" max="5904" width="6.625" style="76" customWidth="1"/>
    <col min="5905" max="5905" width="6.25" style="76" customWidth="1"/>
    <col min="5906" max="6145" width="9" style="76"/>
    <col min="6146" max="6146" width="2.625" style="76" customWidth="1"/>
    <col min="6147" max="6147" width="11.625" style="76" customWidth="1"/>
    <col min="6148" max="6153" width="6.625" style="76" customWidth="1"/>
    <col min="6154" max="6154" width="8.625" style="76" customWidth="1"/>
    <col min="6155" max="6158" width="6.625" style="76" customWidth="1"/>
    <col min="6159" max="6159" width="6.5" style="76" customWidth="1"/>
    <col min="6160" max="6160" width="6.625" style="76" customWidth="1"/>
    <col min="6161" max="6161" width="6.25" style="76" customWidth="1"/>
    <col min="6162" max="6401" width="9" style="76"/>
    <col min="6402" max="6402" width="2.625" style="76" customWidth="1"/>
    <col min="6403" max="6403" width="11.625" style="76" customWidth="1"/>
    <col min="6404" max="6409" width="6.625" style="76" customWidth="1"/>
    <col min="6410" max="6410" width="8.625" style="76" customWidth="1"/>
    <col min="6411" max="6414" width="6.625" style="76" customWidth="1"/>
    <col min="6415" max="6415" width="6.5" style="76" customWidth="1"/>
    <col min="6416" max="6416" width="6.625" style="76" customWidth="1"/>
    <col min="6417" max="6417" width="6.25" style="76" customWidth="1"/>
    <col min="6418" max="6657" width="9" style="76"/>
    <col min="6658" max="6658" width="2.625" style="76" customWidth="1"/>
    <col min="6659" max="6659" width="11.625" style="76" customWidth="1"/>
    <col min="6660" max="6665" width="6.625" style="76" customWidth="1"/>
    <col min="6666" max="6666" width="8.625" style="76" customWidth="1"/>
    <col min="6667" max="6670" width="6.625" style="76" customWidth="1"/>
    <col min="6671" max="6671" width="6.5" style="76" customWidth="1"/>
    <col min="6672" max="6672" width="6.625" style="76" customWidth="1"/>
    <col min="6673" max="6673" width="6.25" style="76" customWidth="1"/>
    <col min="6674" max="6913" width="9" style="76"/>
    <col min="6914" max="6914" width="2.625" style="76" customWidth="1"/>
    <col min="6915" max="6915" width="11.625" style="76" customWidth="1"/>
    <col min="6916" max="6921" width="6.625" style="76" customWidth="1"/>
    <col min="6922" max="6922" width="8.625" style="76" customWidth="1"/>
    <col min="6923" max="6926" width="6.625" style="76" customWidth="1"/>
    <col min="6927" max="6927" width="6.5" style="76" customWidth="1"/>
    <col min="6928" max="6928" width="6.625" style="76" customWidth="1"/>
    <col min="6929" max="6929" width="6.25" style="76" customWidth="1"/>
    <col min="6930" max="7169" width="9" style="76"/>
    <col min="7170" max="7170" width="2.625" style="76" customWidth="1"/>
    <col min="7171" max="7171" width="11.625" style="76" customWidth="1"/>
    <col min="7172" max="7177" width="6.625" style="76" customWidth="1"/>
    <col min="7178" max="7178" width="8.625" style="76" customWidth="1"/>
    <col min="7179" max="7182" width="6.625" style="76" customWidth="1"/>
    <col min="7183" max="7183" width="6.5" style="76" customWidth="1"/>
    <col min="7184" max="7184" width="6.625" style="76" customWidth="1"/>
    <col min="7185" max="7185" width="6.25" style="76" customWidth="1"/>
    <col min="7186" max="7425" width="9" style="76"/>
    <col min="7426" max="7426" width="2.625" style="76" customWidth="1"/>
    <col min="7427" max="7427" width="11.625" style="76" customWidth="1"/>
    <col min="7428" max="7433" width="6.625" style="76" customWidth="1"/>
    <col min="7434" max="7434" width="8.625" style="76" customWidth="1"/>
    <col min="7435" max="7438" width="6.625" style="76" customWidth="1"/>
    <col min="7439" max="7439" width="6.5" style="76" customWidth="1"/>
    <col min="7440" max="7440" width="6.625" style="76" customWidth="1"/>
    <col min="7441" max="7441" width="6.25" style="76" customWidth="1"/>
    <col min="7442" max="7681" width="9" style="76"/>
    <col min="7682" max="7682" width="2.625" style="76" customWidth="1"/>
    <col min="7683" max="7683" width="11.625" style="76" customWidth="1"/>
    <col min="7684" max="7689" width="6.625" style="76" customWidth="1"/>
    <col min="7690" max="7690" width="8.625" style="76" customWidth="1"/>
    <col min="7691" max="7694" width="6.625" style="76" customWidth="1"/>
    <col min="7695" max="7695" width="6.5" style="76" customWidth="1"/>
    <col min="7696" max="7696" width="6.625" style="76" customWidth="1"/>
    <col min="7697" max="7697" width="6.25" style="76" customWidth="1"/>
    <col min="7698" max="7937" width="9" style="76"/>
    <col min="7938" max="7938" width="2.625" style="76" customWidth="1"/>
    <col min="7939" max="7939" width="11.625" style="76" customWidth="1"/>
    <col min="7940" max="7945" width="6.625" style="76" customWidth="1"/>
    <col min="7946" max="7946" width="8.625" style="76" customWidth="1"/>
    <col min="7947" max="7950" width="6.625" style="76" customWidth="1"/>
    <col min="7951" max="7951" width="6.5" style="76" customWidth="1"/>
    <col min="7952" max="7952" width="6.625" style="76" customWidth="1"/>
    <col min="7953" max="7953" width="6.25" style="76" customWidth="1"/>
    <col min="7954" max="8193" width="9" style="76"/>
    <col min="8194" max="8194" width="2.625" style="76" customWidth="1"/>
    <col min="8195" max="8195" width="11.625" style="76" customWidth="1"/>
    <col min="8196" max="8201" width="6.625" style="76" customWidth="1"/>
    <col min="8202" max="8202" width="8.625" style="76" customWidth="1"/>
    <col min="8203" max="8206" width="6.625" style="76" customWidth="1"/>
    <col min="8207" max="8207" width="6.5" style="76" customWidth="1"/>
    <col min="8208" max="8208" width="6.625" style="76" customWidth="1"/>
    <col min="8209" max="8209" width="6.25" style="76" customWidth="1"/>
    <col min="8210" max="8449" width="9" style="76"/>
    <col min="8450" max="8450" width="2.625" style="76" customWidth="1"/>
    <col min="8451" max="8451" width="11.625" style="76" customWidth="1"/>
    <col min="8452" max="8457" width="6.625" style="76" customWidth="1"/>
    <col min="8458" max="8458" width="8.625" style="76" customWidth="1"/>
    <col min="8459" max="8462" width="6.625" style="76" customWidth="1"/>
    <col min="8463" max="8463" width="6.5" style="76" customWidth="1"/>
    <col min="8464" max="8464" width="6.625" style="76" customWidth="1"/>
    <col min="8465" max="8465" width="6.25" style="76" customWidth="1"/>
    <col min="8466" max="8705" width="9" style="76"/>
    <col min="8706" max="8706" width="2.625" style="76" customWidth="1"/>
    <col min="8707" max="8707" width="11.625" style="76" customWidth="1"/>
    <col min="8708" max="8713" width="6.625" style="76" customWidth="1"/>
    <col min="8714" max="8714" width="8.625" style="76" customWidth="1"/>
    <col min="8715" max="8718" width="6.625" style="76" customWidth="1"/>
    <col min="8719" max="8719" width="6.5" style="76" customWidth="1"/>
    <col min="8720" max="8720" width="6.625" style="76" customWidth="1"/>
    <col min="8721" max="8721" width="6.25" style="76" customWidth="1"/>
    <col min="8722" max="8961" width="9" style="76"/>
    <col min="8962" max="8962" width="2.625" style="76" customWidth="1"/>
    <col min="8963" max="8963" width="11.625" style="76" customWidth="1"/>
    <col min="8964" max="8969" width="6.625" style="76" customWidth="1"/>
    <col min="8970" max="8970" width="8.625" style="76" customWidth="1"/>
    <col min="8971" max="8974" width="6.625" style="76" customWidth="1"/>
    <col min="8975" max="8975" width="6.5" style="76" customWidth="1"/>
    <col min="8976" max="8976" width="6.625" style="76" customWidth="1"/>
    <col min="8977" max="8977" width="6.25" style="76" customWidth="1"/>
    <col min="8978" max="9217" width="9" style="76"/>
    <col min="9218" max="9218" width="2.625" style="76" customWidth="1"/>
    <col min="9219" max="9219" width="11.625" style="76" customWidth="1"/>
    <col min="9220" max="9225" width="6.625" style="76" customWidth="1"/>
    <col min="9226" max="9226" width="8.625" style="76" customWidth="1"/>
    <col min="9227" max="9230" width="6.625" style="76" customWidth="1"/>
    <col min="9231" max="9231" width="6.5" style="76" customWidth="1"/>
    <col min="9232" max="9232" width="6.625" style="76" customWidth="1"/>
    <col min="9233" max="9233" width="6.25" style="76" customWidth="1"/>
    <col min="9234" max="9473" width="9" style="76"/>
    <col min="9474" max="9474" width="2.625" style="76" customWidth="1"/>
    <col min="9475" max="9475" width="11.625" style="76" customWidth="1"/>
    <col min="9476" max="9481" width="6.625" style="76" customWidth="1"/>
    <col min="9482" max="9482" width="8.625" style="76" customWidth="1"/>
    <col min="9483" max="9486" width="6.625" style="76" customWidth="1"/>
    <col min="9487" max="9487" width="6.5" style="76" customWidth="1"/>
    <col min="9488" max="9488" width="6.625" style="76" customWidth="1"/>
    <col min="9489" max="9489" width="6.25" style="76" customWidth="1"/>
    <col min="9490" max="9729" width="9" style="76"/>
    <col min="9730" max="9730" width="2.625" style="76" customWidth="1"/>
    <col min="9731" max="9731" width="11.625" style="76" customWidth="1"/>
    <col min="9732" max="9737" width="6.625" style="76" customWidth="1"/>
    <col min="9738" max="9738" width="8.625" style="76" customWidth="1"/>
    <col min="9739" max="9742" width="6.625" style="76" customWidth="1"/>
    <col min="9743" max="9743" width="6.5" style="76" customWidth="1"/>
    <col min="9744" max="9744" width="6.625" style="76" customWidth="1"/>
    <col min="9745" max="9745" width="6.25" style="76" customWidth="1"/>
    <col min="9746" max="9985" width="9" style="76"/>
    <col min="9986" max="9986" width="2.625" style="76" customWidth="1"/>
    <col min="9987" max="9987" width="11.625" style="76" customWidth="1"/>
    <col min="9988" max="9993" width="6.625" style="76" customWidth="1"/>
    <col min="9994" max="9994" width="8.625" style="76" customWidth="1"/>
    <col min="9995" max="9998" width="6.625" style="76" customWidth="1"/>
    <col min="9999" max="9999" width="6.5" style="76" customWidth="1"/>
    <col min="10000" max="10000" width="6.625" style="76" customWidth="1"/>
    <col min="10001" max="10001" width="6.25" style="76" customWidth="1"/>
    <col min="10002" max="10241" width="9" style="76"/>
    <col min="10242" max="10242" width="2.625" style="76" customWidth="1"/>
    <col min="10243" max="10243" width="11.625" style="76" customWidth="1"/>
    <col min="10244" max="10249" width="6.625" style="76" customWidth="1"/>
    <col min="10250" max="10250" width="8.625" style="76" customWidth="1"/>
    <col min="10251" max="10254" width="6.625" style="76" customWidth="1"/>
    <col min="10255" max="10255" width="6.5" style="76" customWidth="1"/>
    <col min="10256" max="10256" width="6.625" style="76" customWidth="1"/>
    <col min="10257" max="10257" width="6.25" style="76" customWidth="1"/>
    <col min="10258" max="10497" width="9" style="76"/>
    <col min="10498" max="10498" width="2.625" style="76" customWidth="1"/>
    <col min="10499" max="10499" width="11.625" style="76" customWidth="1"/>
    <col min="10500" max="10505" width="6.625" style="76" customWidth="1"/>
    <col min="10506" max="10506" width="8.625" style="76" customWidth="1"/>
    <col min="10507" max="10510" width="6.625" style="76" customWidth="1"/>
    <col min="10511" max="10511" width="6.5" style="76" customWidth="1"/>
    <col min="10512" max="10512" width="6.625" style="76" customWidth="1"/>
    <col min="10513" max="10513" width="6.25" style="76" customWidth="1"/>
    <col min="10514" max="10753" width="9" style="76"/>
    <col min="10754" max="10754" width="2.625" style="76" customWidth="1"/>
    <col min="10755" max="10755" width="11.625" style="76" customWidth="1"/>
    <col min="10756" max="10761" width="6.625" style="76" customWidth="1"/>
    <col min="10762" max="10762" width="8.625" style="76" customWidth="1"/>
    <col min="10763" max="10766" width="6.625" style="76" customWidth="1"/>
    <col min="10767" max="10767" width="6.5" style="76" customWidth="1"/>
    <col min="10768" max="10768" width="6.625" style="76" customWidth="1"/>
    <col min="10769" max="10769" width="6.25" style="76" customWidth="1"/>
    <col min="10770" max="11009" width="9" style="76"/>
    <col min="11010" max="11010" width="2.625" style="76" customWidth="1"/>
    <col min="11011" max="11011" width="11.625" style="76" customWidth="1"/>
    <col min="11012" max="11017" width="6.625" style="76" customWidth="1"/>
    <col min="11018" max="11018" width="8.625" style="76" customWidth="1"/>
    <col min="11019" max="11022" width="6.625" style="76" customWidth="1"/>
    <col min="11023" max="11023" width="6.5" style="76" customWidth="1"/>
    <col min="11024" max="11024" width="6.625" style="76" customWidth="1"/>
    <col min="11025" max="11025" width="6.25" style="76" customWidth="1"/>
    <col min="11026" max="11265" width="9" style="76"/>
    <col min="11266" max="11266" width="2.625" style="76" customWidth="1"/>
    <col min="11267" max="11267" width="11.625" style="76" customWidth="1"/>
    <col min="11268" max="11273" width="6.625" style="76" customWidth="1"/>
    <col min="11274" max="11274" width="8.625" style="76" customWidth="1"/>
    <col min="11275" max="11278" width="6.625" style="76" customWidth="1"/>
    <col min="11279" max="11279" width="6.5" style="76" customWidth="1"/>
    <col min="11280" max="11280" width="6.625" style="76" customWidth="1"/>
    <col min="11281" max="11281" width="6.25" style="76" customWidth="1"/>
    <col min="11282" max="11521" width="9" style="76"/>
    <col min="11522" max="11522" width="2.625" style="76" customWidth="1"/>
    <col min="11523" max="11523" width="11.625" style="76" customWidth="1"/>
    <col min="11524" max="11529" width="6.625" style="76" customWidth="1"/>
    <col min="11530" max="11530" width="8.625" style="76" customWidth="1"/>
    <col min="11531" max="11534" width="6.625" style="76" customWidth="1"/>
    <col min="11535" max="11535" width="6.5" style="76" customWidth="1"/>
    <col min="11536" max="11536" width="6.625" style="76" customWidth="1"/>
    <col min="11537" max="11537" width="6.25" style="76" customWidth="1"/>
    <col min="11538" max="11777" width="9" style="76"/>
    <col min="11778" max="11778" width="2.625" style="76" customWidth="1"/>
    <col min="11779" max="11779" width="11.625" style="76" customWidth="1"/>
    <col min="11780" max="11785" width="6.625" style="76" customWidth="1"/>
    <col min="11786" max="11786" width="8.625" style="76" customWidth="1"/>
    <col min="11787" max="11790" width="6.625" style="76" customWidth="1"/>
    <col min="11791" max="11791" width="6.5" style="76" customWidth="1"/>
    <col min="11792" max="11792" width="6.625" style="76" customWidth="1"/>
    <col min="11793" max="11793" width="6.25" style="76" customWidth="1"/>
    <col min="11794" max="12033" width="9" style="76"/>
    <col min="12034" max="12034" width="2.625" style="76" customWidth="1"/>
    <col min="12035" max="12035" width="11.625" style="76" customWidth="1"/>
    <col min="12036" max="12041" width="6.625" style="76" customWidth="1"/>
    <col min="12042" max="12042" width="8.625" style="76" customWidth="1"/>
    <col min="12043" max="12046" width="6.625" style="76" customWidth="1"/>
    <col min="12047" max="12047" width="6.5" style="76" customWidth="1"/>
    <col min="12048" max="12048" width="6.625" style="76" customWidth="1"/>
    <col min="12049" max="12049" width="6.25" style="76" customWidth="1"/>
    <col min="12050" max="12289" width="9" style="76"/>
    <col min="12290" max="12290" width="2.625" style="76" customWidth="1"/>
    <col min="12291" max="12291" width="11.625" style="76" customWidth="1"/>
    <col min="12292" max="12297" width="6.625" style="76" customWidth="1"/>
    <col min="12298" max="12298" width="8.625" style="76" customWidth="1"/>
    <col min="12299" max="12302" width="6.625" style="76" customWidth="1"/>
    <col min="12303" max="12303" width="6.5" style="76" customWidth="1"/>
    <col min="12304" max="12304" width="6.625" style="76" customWidth="1"/>
    <col min="12305" max="12305" width="6.25" style="76" customWidth="1"/>
    <col min="12306" max="12545" width="9" style="76"/>
    <col min="12546" max="12546" width="2.625" style="76" customWidth="1"/>
    <col min="12547" max="12547" width="11.625" style="76" customWidth="1"/>
    <col min="12548" max="12553" width="6.625" style="76" customWidth="1"/>
    <col min="12554" max="12554" width="8.625" style="76" customWidth="1"/>
    <col min="12555" max="12558" width="6.625" style="76" customWidth="1"/>
    <col min="12559" max="12559" width="6.5" style="76" customWidth="1"/>
    <col min="12560" max="12560" width="6.625" style="76" customWidth="1"/>
    <col min="12561" max="12561" width="6.25" style="76" customWidth="1"/>
    <col min="12562" max="12801" width="9" style="76"/>
    <col min="12802" max="12802" width="2.625" style="76" customWidth="1"/>
    <col min="12803" max="12803" width="11.625" style="76" customWidth="1"/>
    <col min="12804" max="12809" width="6.625" style="76" customWidth="1"/>
    <col min="12810" max="12810" width="8.625" style="76" customWidth="1"/>
    <col min="12811" max="12814" width="6.625" style="76" customWidth="1"/>
    <col min="12815" max="12815" width="6.5" style="76" customWidth="1"/>
    <col min="12816" max="12816" width="6.625" style="76" customWidth="1"/>
    <col min="12817" max="12817" width="6.25" style="76" customWidth="1"/>
    <col min="12818" max="13057" width="9" style="76"/>
    <col min="13058" max="13058" width="2.625" style="76" customWidth="1"/>
    <col min="13059" max="13059" width="11.625" style="76" customWidth="1"/>
    <col min="13060" max="13065" width="6.625" style="76" customWidth="1"/>
    <col min="13066" max="13066" width="8.625" style="76" customWidth="1"/>
    <col min="13067" max="13070" width="6.625" style="76" customWidth="1"/>
    <col min="13071" max="13071" width="6.5" style="76" customWidth="1"/>
    <col min="13072" max="13072" width="6.625" style="76" customWidth="1"/>
    <col min="13073" max="13073" width="6.25" style="76" customWidth="1"/>
    <col min="13074" max="13313" width="9" style="76"/>
    <col min="13314" max="13314" width="2.625" style="76" customWidth="1"/>
    <col min="13315" max="13315" width="11.625" style="76" customWidth="1"/>
    <col min="13316" max="13321" width="6.625" style="76" customWidth="1"/>
    <col min="13322" max="13322" width="8.625" style="76" customWidth="1"/>
    <col min="13323" max="13326" width="6.625" style="76" customWidth="1"/>
    <col min="13327" max="13327" width="6.5" style="76" customWidth="1"/>
    <col min="13328" max="13328" width="6.625" style="76" customWidth="1"/>
    <col min="13329" max="13329" width="6.25" style="76" customWidth="1"/>
    <col min="13330" max="13569" width="9" style="76"/>
    <col min="13570" max="13570" width="2.625" style="76" customWidth="1"/>
    <col min="13571" max="13571" width="11.625" style="76" customWidth="1"/>
    <col min="13572" max="13577" width="6.625" style="76" customWidth="1"/>
    <col min="13578" max="13578" width="8.625" style="76" customWidth="1"/>
    <col min="13579" max="13582" width="6.625" style="76" customWidth="1"/>
    <col min="13583" max="13583" width="6.5" style="76" customWidth="1"/>
    <col min="13584" max="13584" width="6.625" style="76" customWidth="1"/>
    <col min="13585" max="13585" width="6.25" style="76" customWidth="1"/>
    <col min="13586" max="13825" width="9" style="76"/>
    <col min="13826" max="13826" width="2.625" style="76" customWidth="1"/>
    <col min="13827" max="13827" width="11.625" style="76" customWidth="1"/>
    <col min="13828" max="13833" width="6.625" style="76" customWidth="1"/>
    <col min="13834" max="13834" width="8.625" style="76" customWidth="1"/>
    <col min="13835" max="13838" width="6.625" style="76" customWidth="1"/>
    <col min="13839" max="13839" width="6.5" style="76" customWidth="1"/>
    <col min="13840" max="13840" width="6.625" style="76" customWidth="1"/>
    <col min="13841" max="13841" width="6.25" style="76" customWidth="1"/>
    <col min="13842" max="14081" width="9" style="76"/>
    <col min="14082" max="14082" width="2.625" style="76" customWidth="1"/>
    <col min="14083" max="14083" width="11.625" style="76" customWidth="1"/>
    <col min="14084" max="14089" width="6.625" style="76" customWidth="1"/>
    <col min="14090" max="14090" width="8.625" style="76" customWidth="1"/>
    <col min="14091" max="14094" width="6.625" style="76" customWidth="1"/>
    <col min="14095" max="14095" width="6.5" style="76" customWidth="1"/>
    <col min="14096" max="14096" width="6.625" style="76" customWidth="1"/>
    <col min="14097" max="14097" width="6.25" style="76" customWidth="1"/>
    <col min="14098" max="14337" width="9" style="76"/>
    <col min="14338" max="14338" width="2.625" style="76" customWidth="1"/>
    <col min="14339" max="14339" width="11.625" style="76" customWidth="1"/>
    <col min="14340" max="14345" width="6.625" style="76" customWidth="1"/>
    <col min="14346" max="14346" width="8.625" style="76" customWidth="1"/>
    <col min="14347" max="14350" width="6.625" style="76" customWidth="1"/>
    <col min="14351" max="14351" width="6.5" style="76" customWidth="1"/>
    <col min="14352" max="14352" width="6.625" style="76" customWidth="1"/>
    <col min="14353" max="14353" width="6.25" style="76" customWidth="1"/>
    <col min="14354" max="14593" width="9" style="76"/>
    <col min="14594" max="14594" width="2.625" style="76" customWidth="1"/>
    <col min="14595" max="14595" width="11.625" style="76" customWidth="1"/>
    <col min="14596" max="14601" width="6.625" style="76" customWidth="1"/>
    <col min="14602" max="14602" width="8.625" style="76" customWidth="1"/>
    <col min="14603" max="14606" width="6.625" style="76" customWidth="1"/>
    <col min="14607" max="14607" width="6.5" style="76" customWidth="1"/>
    <col min="14608" max="14608" width="6.625" style="76" customWidth="1"/>
    <col min="14609" max="14609" width="6.25" style="76" customWidth="1"/>
    <col min="14610" max="14849" width="9" style="76"/>
    <col min="14850" max="14850" width="2.625" style="76" customWidth="1"/>
    <col min="14851" max="14851" width="11.625" style="76" customWidth="1"/>
    <col min="14852" max="14857" width="6.625" style="76" customWidth="1"/>
    <col min="14858" max="14858" width="8.625" style="76" customWidth="1"/>
    <col min="14859" max="14862" width="6.625" style="76" customWidth="1"/>
    <col min="14863" max="14863" width="6.5" style="76" customWidth="1"/>
    <col min="14864" max="14864" width="6.625" style="76" customWidth="1"/>
    <col min="14865" max="14865" width="6.25" style="76" customWidth="1"/>
    <col min="14866" max="15105" width="9" style="76"/>
    <col min="15106" max="15106" width="2.625" style="76" customWidth="1"/>
    <col min="15107" max="15107" width="11.625" style="76" customWidth="1"/>
    <col min="15108" max="15113" width="6.625" style="76" customWidth="1"/>
    <col min="15114" max="15114" width="8.625" style="76" customWidth="1"/>
    <col min="15115" max="15118" width="6.625" style="76" customWidth="1"/>
    <col min="15119" max="15119" width="6.5" style="76" customWidth="1"/>
    <col min="15120" max="15120" width="6.625" style="76" customWidth="1"/>
    <col min="15121" max="15121" width="6.25" style="76" customWidth="1"/>
    <col min="15122" max="15361" width="9" style="76"/>
    <col min="15362" max="15362" width="2.625" style="76" customWidth="1"/>
    <col min="15363" max="15363" width="11.625" style="76" customWidth="1"/>
    <col min="15364" max="15369" width="6.625" style="76" customWidth="1"/>
    <col min="15370" max="15370" width="8.625" style="76" customWidth="1"/>
    <col min="15371" max="15374" width="6.625" style="76" customWidth="1"/>
    <col min="15375" max="15375" width="6.5" style="76" customWidth="1"/>
    <col min="15376" max="15376" width="6.625" style="76" customWidth="1"/>
    <col min="15377" max="15377" width="6.25" style="76" customWidth="1"/>
    <col min="15378" max="15617" width="9" style="76"/>
    <col min="15618" max="15618" width="2.625" style="76" customWidth="1"/>
    <col min="15619" max="15619" width="11.625" style="76" customWidth="1"/>
    <col min="15620" max="15625" width="6.625" style="76" customWidth="1"/>
    <col min="15626" max="15626" width="8.625" style="76" customWidth="1"/>
    <col min="15627" max="15630" width="6.625" style="76" customWidth="1"/>
    <col min="15631" max="15631" width="6.5" style="76" customWidth="1"/>
    <col min="15632" max="15632" width="6.625" style="76" customWidth="1"/>
    <col min="15633" max="15633" width="6.25" style="76" customWidth="1"/>
    <col min="15634" max="15873" width="9" style="76"/>
    <col min="15874" max="15874" width="2.625" style="76" customWidth="1"/>
    <col min="15875" max="15875" width="11.625" style="76" customWidth="1"/>
    <col min="15876" max="15881" width="6.625" style="76" customWidth="1"/>
    <col min="15882" max="15882" width="8.625" style="76" customWidth="1"/>
    <col min="15883" max="15886" width="6.625" style="76" customWidth="1"/>
    <col min="15887" max="15887" width="6.5" style="76" customWidth="1"/>
    <col min="15888" max="15888" width="6.625" style="76" customWidth="1"/>
    <col min="15889" max="15889" width="6.25" style="76" customWidth="1"/>
    <col min="15890" max="16129" width="9" style="76"/>
    <col min="16130" max="16130" width="2.625" style="76" customWidth="1"/>
    <col min="16131" max="16131" width="11.625" style="76" customWidth="1"/>
    <col min="16132" max="16137" width="6.625" style="76" customWidth="1"/>
    <col min="16138" max="16138" width="8.625" style="76" customWidth="1"/>
    <col min="16139" max="16142" width="6.625" style="76" customWidth="1"/>
    <col min="16143" max="16143" width="6.5" style="76" customWidth="1"/>
    <col min="16144" max="16144" width="6.625" style="76" customWidth="1"/>
    <col min="16145" max="16145" width="6.25" style="76" customWidth="1"/>
    <col min="16146" max="16384" width="9" style="76"/>
  </cols>
  <sheetData>
    <row r="1" spans="2:17" ht="15" customHeight="1" thickBot="1">
      <c r="B1" s="76" t="s">
        <v>509</v>
      </c>
      <c r="Q1" s="77"/>
    </row>
    <row r="2" spans="2:17" s="85" customFormat="1" ht="30.75" customHeight="1">
      <c r="B2" s="78" t="s">
        <v>294</v>
      </c>
      <c r="C2" s="144" t="s">
        <v>686</v>
      </c>
      <c r="D2" s="79" t="s">
        <v>295</v>
      </c>
      <c r="E2" s="80" t="s">
        <v>9</v>
      </c>
      <c r="F2" s="80" t="s">
        <v>296</v>
      </c>
      <c r="G2" s="80" t="s">
        <v>297</v>
      </c>
      <c r="H2" s="80" t="s">
        <v>298</v>
      </c>
      <c r="I2" s="81" t="s">
        <v>299</v>
      </c>
      <c r="J2" s="82" t="s">
        <v>300</v>
      </c>
      <c r="K2" s="83" t="s">
        <v>301</v>
      </c>
      <c r="L2" s="83" t="s">
        <v>302</v>
      </c>
      <c r="M2" s="83" t="s">
        <v>303</v>
      </c>
      <c r="N2" s="83" t="s">
        <v>304</v>
      </c>
      <c r="O2" s="83" t="s">
        <v>305</v>
      </c>
      <c r="P2" s="81" t="s">
        <v>306</v>
      </c>
      <c r="Q2" s="84"/>
    </row>
    <row r="3" spans="2:17" ht="15" customHeight="1" thickBot="1">
      <c r="B3" s="86"/>
      <c r="C3" s="87"/>
      <c r="D3" s="87"/>
      <c r="E3" s="87"/>
      <c r="F3" s="87"/>
      <c r="G3" s="87"/>
      <c r="H3" s="87"/>
      <c r="I3" s="88"/>
      <c r="J3" s="89"/>
      <c r="K3" s="90"/>
      <c r="L3" s="90"/>
      <c r="M3" s="90"/>
      <c r="N3" s="90"/>
      <c r="O3" s="90"/>
      <c r="P3" s="91"/>
    </row>
    <row r="4" spans="2:17" ht="15" customHeight="1">
      <c r="C4" s="92"/>
      <c r="D4" s="92"/>
      <c r="E4" s="92"/>
      <c r="F4" s="92"/>
      <c r="G4" s="92"/>
      <c r="H4" s="92"/>
      <c r="I4" s="92"/>
      <c r="K4" s="93"/>
      <c r="L4" s="92"/>
      <c r="M4" s="92"/>
      <c r="N4" s="92"/>
      <c r="O4" s="92"/>
      <c r="P4" s="94"/>
    </row>
    <row r="5" spans="2:17" ht="15" customHeight="1" thickBot="1">
      <c r="C5" s="92"/>
      <c r="D5" s="92"/>
      <c r="E5" s="92"/>
      <c r="F5" s="92"/>
      <c r="G5" s="92"/>
      <c r="H5" s="105"/>
      <c r="I5" s="95"/>
      <c r="J5" s="96"/>
      <c r="K5" s="93"/>
      <c r="L5" s="95"/>
      <c r="M5" s="95"/>
      <c r="N5" s="92"/>
      <c r="O5" s="92"/>
      <c r="P5" s="94"/>
    </row>
    <row r="6" spans="2:17" s="85" customFormat="1" ht="30.75" customHeight="1">
      <c r="B6" s="143" t="s">
        <v>515</v>
      </c>
      <c r="C6" s="144"/>
      <c r="D6" s="144" t="s">
        <v>506</v>
      </c>
      <c r="E6" s="83" t="s">
        <v>507</v>
      </c>
      <c r="F6" s="83" t="s">
        <v>508</v>
      </c>
      <c r="G6" s="80"/>
      <c r="H6" s="80"/>
      <c r="I6" s="81"/>
      <c r="J6" s="82" t="s">
        <v>510</v>
      </c>
      <c r="K6" s="83" t="s">
        <v>511</v>
      </c>
      <c r="L6" s="83" t="s">
        <v>512</v>
      </c>
      <c r="M6" s="83" t="s">
        <v>510</v>
      </c>
      <c r="N6" s="83" t="s">
        <v>513</v>
      </c>
      <c r="O6" s="83" t="s">
        <v>596</v>
      </c>
      <c r="P6" s="145" t="s">
        <v>514</v>
      </c>
      <c r="Q6" s="84"/>
    </row>
    <row r="7" spans="2:17" ht="15" customHeight="1" thickBot="1">
      <c r="B7" s="86"/>
      <c r="C7" s="87"/>
      <c r="D7" s="87"/>
      <c r="E7" s="87"/>
      <c r="F7" s="87"/>
      <c r="G7" s="87"/>
      <c r="H7" s="87"/>
      <c r="I7" s="88"/>
      <c r="J7" s="89"/>
      <c r="K7" s="90"/>
      <c r="L7" s="90"/>
      <c r="M7" s="90"/>
      <c r="N7" s="90"/>
      <c r="O7" s="90"/>
      <c r="P7" s="91"/>
    </row>
    <row r="8" spans="2:17" ht="15" customHeight="1">
      <c r="C8" s="92"/>
      <c r="D8" s="92"/>
      <c r="E8" s="92"/>
      <c r="F8" s="92"/>
      <c r="G8" s="92"/>
      <c r="H8" s="92"/>
      <c r="I8" s="92"/>
      <c r="K8" s="93"/>
      <c r="L8" s="92"/>
      <c r="M8" s="92"/>
      <c r="N8" s="92"/>
      <c r="O8" s="92"/>
      <c r="P8" s="94"/>
    </row>
    <row r="9" spans="2:17" ht="15" customHeight="1" thickBot="1">
      <c r="C9" s="92"/>
      <c r="D9" s="92"/>
      <c r="E9" s="92"/>
      <c r="F9" s="92"/>
      <c r="G9" s="92"/>
      <c r="H9" s="92"/>
      <c r="I9" s="92"/>
      <c r="K9" s="92"/>
      <c r="L9" s="92"/>
      <c r="M9" s="92"/>
      <c r="N9" s="92"/>
      <c r="O9" s="92"/>
    </row>
    <row r="10" spans="2:17" s="85" customFormat="1" ht="30.75" customHeight="1">
      <c r="B10" s="143" t="s">
        <v>516</v>
      </c>
      <c r="C10" s="144"/>
      <c r="D10" s="144" t="s">
        <v>517</v>
      </c>
      <c r="E10" s="83" t="s">
        <v>593</v>
      </c>
      <c r="F10" s="83" t="s">
        <v>761</v>
      </c>
      <c r="G10" s="80" t="s">
        <v>594</v>
      </c>
      <c r="H10" s="80" t="s">
        <v>595</v>
      </c>
      <c r="I10" s="81"/>
      <c r="J10" s="82"/>
      <c r="K10" s="83"/>
      <c r="L10" s="83"/>
      <c r="M10" s="83"/>
      <c r="N10" s="83"/>
      <c r="O10" s="83"/>
      <c r="P10" s="145"/>
      <c r="Q10" s="84"/>
    </row>
    <row r="11" spans="2:17" ht="15" customHeight="1" thickBot="1">
      <c r="B11" s="86"/>
      <c r="C11" s="87"/>
      <c r="D11" s="87"/>
      <c r="E11" s="87"/>
      <c r="F11" s="87"/>
      <c r="G11" s="87"/>
      <c r="H11" s="87"/>
      <c r="I11" s="88"/>
      <c r="J11" s="89"/>
      <c r="K11" s="90"/>
      <c r="L11" s="90"/>
      <c r="M11" s="90"/>
      <c r="N11" s="90"/>
      <c r="O11" s="90"/>
      <c r="P11" s="91"/>
    </row>
    <row r="12" spans="2:17" ht="15" customHeight="1">
      <c r="C12" s="92"/>
      <c r="D12" s="92"/>
      <c r="E12" s="92"/>
      <c r="F12" s="92"/>
      <c r="G12" s="92"/>
      <c r="H12" s="92"/>
      <c r="I12" s="92"/>
      <c r="K12" s="93"/>
      <c r="L12" s="92"/>
      <c r="M12" s="92"/>
      <c r="N12" s="92"/>
      <c r="O12" s="92"/>
      <c r="P12" s="94"/>
    </row>
    <row r="13" spans="2:17" ht="15" customHeight="1">
      <c r="C13" s="92"/>
      <c r="D13" s="92"/>
      <c r="E13" s="92"/>
      <c r="F13" s="92"/>
      <c r="G13" s="92"/>
      <c r="H13" s="92"/>
      <c r="I13" s="92"/>
      <c r="K13" s="92"/>
      <c r="L13" s="92"/>
      <c r="M13" s="92"/>
      <c r="N13" s="92"/>
      <c r="O13" s="92"/>
    </row>
  </sheetData>
  <phoneticPr fontId="2"/>
  <printOptions gridLinesSet="0"/>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E59E7-763D-4A3B-A367-0C699BDA1B90}">
  <sheetPr>
    <pageSetUpPr fitToPage="1"/>
  </sheetPr>
  <dimension ref="B1:H14"/>
  <sheetViews>
    <sheetView zoomScaleNormal="100" workbookViewId="0">
      <selection activeCell="C11" sqref="C11"/>
    </sheetView>
  </sheetViews>
  <sheetFormatPr defaultRowHeight="13.5"/>
  <cols>
    <col min="1" max="1" width="6.375" customWidth="1"/>
    <col min="2" max="2" width="26.375" customWidth="1"/>
    <col min="3" max="3" width="16.75" customWidth="1"/>
    <col min="4" max="4" width="10.5" customWidth="1"/>
    <col min="5" max="5" width="7.375" customWidth="1"/>
    <col min="6" max="7" width="12.625" customWidth="1"/>
    <col min="8" max="8" width="28.5" customWidth="1"/>
  </cols>
  <sheetData>
    <row r="1" spans="2:8">
      <c r="B1" s="202" t="s">
        <v>274</v>
      </c>
      <c r="C1" s="202"/>
      <c r="D1" s="202"/>
      <c r="E1" s="202"/>
      <c r="F1" s="202"/>
      <c r="G1" s="202"/>
      <c r="H1" s="202"/>
    </row>
    <row r="2" spans="2:8">
      <c r="H2" s="18" t="s">
        <v>275</v>
      </c>
    </row>
    <row r="3" spans="2:8" ht="5.0999999999999996" customHeight="1"/>
    <row r="4" spans="2:8" ht="27" customHeight="1">
      <c r="B4" s="203" t="s">
        <v>3</v>
      </c>
      <c r="C4" s="204"/>
      <c r="D4" s="10" t="s">
        <v>0</v>
      </c>
      <c r="E4" s="10" t="s">
        <v>1</v>
      </c>
      <c r="F4" s="10" t="s">
        <v>4</v>
      </c>
      <c r="G4" s="10" t="s">
        <v>5</v>
      </c>
      <c r="H4" s="10" t="s">
        <v>2</v>
      </c>
    </row>
    <row r="5" spans="2:8">
      <c r="B5" s="2" t="s">
        <v>163</v>
      </c>
      <c r="C5" s="6"/>
      <c r="D5" s="9">
        <v>1</v>
      </c>
      <c r="E5" s="9" t="s">
        <v>309</v>
      </c>
      <c r="F5" s="6"/>
      <c r="G5" s="125">
        <f>'1-2-1'!I21</f>
        <v>0</v>
      </c>
      <c r="H5" s="2" t="s">
        <v>418</v>
      </c>
    </row>
    <row r="6" spans="2:8">
      <c r="B6" s="9" t="s">
        <v>153</v>
      </c>
      <c r="C6" s="9"/>
      <c r="D6" s="9"/>
      <c r="E6" s="9"/>
      <c r="F6" s="9"/>
      <c r="G6" s="125"/>
      <c r="H6" s="9"/>
    </row>
    <row r="7" spans="2:8">
      <c r="B7" s="21" t="s">
        <v>264</v>
      </c>
      <c r="C7" s="9" t="s">
        <v>276</v>
      </c>
      <c r="D7" s="9">
        <v>100</v>
      </c>
      <c r="E7" s="9" t="s">
        <v>222</v>
      </c>
      <c r="F7" s="118"/>
      <c r="G7" s="125">
        <f t="shared" ref="G7:G13" si="0">D7*F7</f>
        <v>0</v>
      </c>
      <c r="H7" s="9"/>
    </row>
    <row r="8" spans="2:8">
      <c r="B8" s="21"/>
      <c r="C8" s="9" t="s">
        <v>277</v>
      </c>
      <c r="D8" s="9">
        <v>100</v>
      </c>
      <c r="E8" s="9" t="s">
        <v>222</v>
      </c>
      <c r="F8" s="124"/>
      <c r="G8" s="125">
        <f t="shared" si="0"/>
        <v>0</v>
      </c>
      <c r="H8" s="9"/>
    </row>
    <row r="9" spans="2:8">
      <c r="B9" s="21"/>
      <c r="C9" s="9" t="s">
        <v>278</v>
      </c>
      <c r="D9" s="9">
        <v>300</v>
      </c>
      <c r="E9" s="9" t="s">
        <v>222</v>
      </c>
      <c r="F9" s="124"/>
      <c r="G9" s="125">
        <f t="shared" si="0"/>
        <v>0</v>
      </c>
      <c r="H9" s="9"/>
    </row>
    <row r="10" spans="2:8">
      <c r="B10" s="8" t="s">
        <v>401</v>
      </c>
      <c r="C10" s="7"/>
      <c r="D10" s="9">
        <v>1</v>
      </c>
      <c r="E10" s="9" t="s">
        <v>309</v>
      </c>
      <c r="F10" s="124"/>
      <c r="G10" s="125">
        <f t="shared" si="0"/>
        <v>0</v>
      </c>
      <c r="H10" s="7"/>
    </row>
    <row r="11" spans="2:8">
      <c r="B11" s="8" t="s">
        <v>402</v>
      </c>
      <c r="C11" s="7"/>
      <c r="D11" s="9">
        <v>1</v>
      </c>
      <c r="E11" s="9" t="s">
        <v>309</v>
      </c>
      <c r="F11" s="124"/>
      <c r="G11" s="125">
        <f t="shared" si="0"/>
        <v>0</v>
      </c>
      <c r="H11" s="7"/>
    </row>
    <row r="12" spans="2:8">
      <c r="B12" s="9" t="s">
        <v>186</v>
      </c>
      <c r="C12" s="9"/>
      <c r="D12" s="9">
        <v>1</v>
      </c>
      <c r="E12" s="9" t="s">
        <v>309</v>
      </c>
      <c r="F12" s="124"/>
      <c r="G12" s="109">
        <f t="shared" si="0"/>
        <v>0</v>
      </c>
      <c r="H12" s="9"/>
    </row>
    <row r="13" spans="2:8">
      <c r="B13" s="9" t="s">
        <v>187</v>
      </c>
      <c r="C13" s="9"/>
      <c r="D13" s="9">
        <v>1</v>
      </c>
      <c r="E13" s="9" t="s">
        <v>309</v>
      </c>
      <c r="F13" s="124"/>
      <c r="G13" s="109">
        <f t="shared" si="0"/>
        <v>0</v>
      </c>
      <c r="H13" s="9"/>
    </row>
    <row r="14" spans="2:8">
      <c r="B14" s="9" t="s">
        <v>164</v>
      </c>
      <c r="C14" s="9"/>
      <c r="D14" s="9"/>
      <c r="E14" s="9"/>
      <c r="F14" s="9"/>
      <c r="G14" s="124">
        <f>SUM(G5:G13)</f>
        <v>0</v>
      </c>
      <c r="H14" s="9"/>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05999-5998-47AF-B239-AE15D5505ACC}">
  <sheetPr>
    <pageSetUpPr fitToPage="1"/>
  </sheetPr>
  <dimension ref="B1:J22"/>
  <sheetViews>
    <sheetView view="pageBreakPreview" topLeftCell="A4" zoomScale="84" zoomScaleNormal="100" zoomScaleSheetLayoutView="84" workbookViewId="0">
      <selection activeCell="C11" sqref="C11"/>
    </sheetView>
  </sheetViews>
  <sheetFormatPr defaultRowHeight="13.5"/>
  <cols>
    <col min="1" max="1" width="8.25" customWidth="1"/>
    <col min="2" max="2" width="34.25" customWidth="1"/>
    <col min="3" max="8" width="8.5" customWidth="1"/>
    <col min="9" max="9" width="13.625" customWidth="1"/>
    <col min="10" max="10" width="17" customWidth="1"/>
  </cols>
  <sheetData>
    <row r="1" spans="2:10">
      <c r="B1" s="208" t="s">
        <v>165</v>
      </c>
      <c r="C1" s="208"/>
      <c r="D1" s="208"/>
      <c r="E1" s="208"/>
      <c r="F1" s="208"/>
      <c r="G1" s="208"/>
      <c r="H1" s="208"/>
      <c r="I1" s="208"/>
      <c r="J1" s="208"/>
    </row>
    <row r="2" spans="2:10">
      <c r="J2" s="18" t="s">
        <v>419</v>
      </c>
    </row>
    <row r="3" spans="2:10" ht="5.0999999999999996" customHeight="1"/>
    <row r="4" spans="2:10" ht="23.1" customHeight="1">
      <c r="B4" s="205" t="s">
        <v>420</v>
      </c>
      <c r="C4" s="206"/>
      <c r="D4" s="206"/>
      <c r="E4" s="206"/>
      <c r="F4" s="206"/>
      <c r="G4" s="206"/>
      <c r="H4" s="206"/>
      <c r="I4" s="206"/>
      <c r="J4" s="207"/>
    </row>
    <row r="5" spans="2:10" ht="32.1" customHeight="1">
      <c r="B5" s="209" t="s">
        <v>7</v>
      </c>
      <c r="C5" s="10" t="s">
        <v>8</v>
      </c>
      <c r="D5" s="14" t="s">
        <v>9</v>
      </c>
      <c r="E5" s="10" t="s">
        <v>10</v>
      </c>
      <c r="F5" s="10" t="s">
        <v>11</v>
      </c>
      <c r="G5" s="106" t="s">
        <v>12</v>
      </c>
      <c r="H5" s="10" t="s">
        <v>13</v>
      </c>
      <c r="I5" s="209" t="s">
        <v>14</v>
      </c>
      <c r="J5" s="209" t="s">
        <v>15</v>
      </c>
    </row>
    <row r="6" spans="2:10" ht="19.5" customHeight="1">
      <c r="B6" s="210"/>
      <c r="C6" s="97">
        <f>人件費単価表!D3</f>
        <v>0</v>
      </c>
      <c r="D6" s="97">
        <f>人件費単価表!E3</f>
        <v>0</v>
      </c>
      <c r="E6" s="97">
        <f>人件費単価表!F3</f>
        <v>0</v>
      </c>
      <c r="F6" s="97">
        <f>人件費単価表!G3</f>
        <v>0</v>
      </c>
      <c r="G6" s="97">
        <f>人件費単価表!H3</f>
        <v>0</v>
      </c>
      <c r="H6" s="97">
        <f>人件費単価表!I3</f>
        <v>0</v>
      </c>
      <c r="I6" s="210"/>
      <c r="J6" s="210"/>
    </row>
    <row r="7" spans="2:10" ht="18" customHeight="1">
      <c r="B7" s="3" t="s">
        <v>279</v>
      </c>
      <c r="C7" s="1"/>
      <c r="D7" s="1"/>
      <c r="E7" s="1"/>
      <c r="F7" s="1"/>
      <c r="G7" s="1"/>
      <c r="H7" s="1"/>
      <c r="I7" s="109"/>
      <c r="J7" s="1"/>
    </row>
    <row r="8" spans="2:10" ht="18" customHeight="1">
      <c r="B8" s="75" t="s">
        <v>280</v>
      </c>
      <c r="C8" s="119"/>
      <c r="D8" s="119"/>
      <c r="E8" s="119"/>
      <c r="F8" s="119"/>
      <c r="G8" s="119"/>
      <c r="H8" s="119"/>
      <c r="I8" s="109">
        <f>C$6*C8+D$6*D8+E$6*E8+F$6*F8+G$6*G8+H$6*H8</f>
        <v>0</v>
      </c>
      <c r="J8" s="1"/>
    </row>
    <row r="9" spans="2:10" ht="18" customHeight="1">
      <c r="B9" s="75" t="s">
        <v>281</v>
      </c>
      <c r="C9" s="119"/>
      <c r="D9" s="119"/>
      <c r="E9" s="119"/>
      <c r="F9" s="119"/>
      <c r="G9" s="119"/>
      <c r="H9" s="119"/>
      <c r="I9" s="109">
        <f>C$6*C9+D$6*D9+E$6*E9+F$6*F9+G$6*G9+H$6*H9</f>
        <v>0</v>
      </c>
      <c r="J9" s="1"/>
    </row>
    <row r="10" spans="2:10" ht="17.100000000000001" customHeight="1">
      <c r="B10" s="75" t="s">
        <v>282</v>
      </c>
      <c r="C10" s="119"/>
      <c r="D10" s="119"/>
      <c r="E10" s="119"/>
      <c r="F10" s="119"/>
      <c r="G10" s="119"/>
      <c r="H10" s="119"/>
      <c r="I10" s="109">
        <f>C$6*C10+D$6*D10+E$6*E10+F$6*F10+G$6*G10+H$6*H10</f>
        <v>0</v>
      </c>
      <c r="J10" s="1"/>
    </row>
    <row r="11" spans="2:10" ht="18" customHeight="1">
      <c r="B11" s="3" t="s">
        <v>283</v>
      </c>
      <c r="C11" s="119"/>
      <c r="D11" s="119"/>
      <c r="E11" s="119"/>
      <c r="F11" s="119"/>
      <c r="G11" s="119"/>
      <c r="H11" s="119"/>
      <c r="I11" s="109">
        <f>C$6*C11+D$6*D11+E$6*E11+F$6*F11+G$6*G11+H$6*H11</f>
        <v>0</v>
      </c>
      <c r="J11" s="1"/>
    </row>
    <row r="12" spans="2:10" ht="18" customHeight="1">
      <c r="B12" s="5" t="s">
        <v>273</v>
      </c>
      <c r="C12" s="119"/>
      <c r="D12" s="119"/>
      <c r="E12" s="119"/>
      <c r="F12" s="119"/>
      <c r="G12" s="119"/>
      <c r="H12" s="119"/>
      <c r="I12" s="109">
        <f>C$6*C12+D$6*D12+E$6*E12+F$6*F12+G$6*G12+H$6*H12</f>
        <v>0</v>
      </c>
      <c r="J12" s="1"/>
    </row>
    <row r="13" spans="2:10" ht="18" customHeight="1">
      <c r="B13" s="3" t="s">
        <v>284</v>
      </c>
      <c r="C13" s="119"/>
      <c r="D13" s="119"/>
      <c r="E13" s="119"/>
      <c r="F13" s="119"/>
      <c r="G13" s="119"/>
      <c r="H13" s="119"/>
      <c r="I13" s="109"/>
      <c r="J13" s="1" t="s">
        <v>715</v>
      </c>
    </row>
    <row r="14" spans="2:10" ht="17.100000000000001" customHeight="1">
      <c r="B14" s="75" t="s">
        <v>285</v>
      </c>
      <c r="C14" s="119"/>
      <c r="D14" s="119"/>
      <c r="E14" s="119"/>
      <c r="F14" s="119"/>
      <c r="G14" s="119"/>
      <c r="H14" s="119"/>
      <c r="I14" s="109">
        <f t="shared" ref="I14:I20" si="0">C$6*C14+D$6*D14+E$6*E14+F$6*F14+G$6*G14+H$6*H14</f>
        <v>0</v>
      </c>
      <c r="J14" s="1"/>
    </row>
    <row r="15" spans="2:10" ht="18" customHeight="1">
      <c r="B15" s="75" t="s">
        <v>286</v>
      </c>
      <c r="C15" s="119"/>
      <c r="D15" s="119"/>
      <c r="E15" s="119"/>
      <c r="F15" s="119"/>
      <c r="G15" s="119"/>
      <c r="H15" s="119"/>
      <c r="I15" s="109">
        <f t="shared" si="0"/>
        <v>0</v>
      </c>
      <c r="J15" s="1"/>
    </row>
    <row r="16" spans="2:10" ht="18" customHeight="1">
      <c r="B16" s="75" t="s">
        <v>287</v>
      </c>
      <c r="C16" s="119"/>
      <c r="D16" s="119"/>
      <c r="E16" s="119"/>
      <c r="F16" s="119"/>
      <c r="G16" s="119"/>
      <c r="H16" s="119"/>
      <c r="I16" s="109">
        <f t="shared" si="0"/>
        <v>0</v>
      </c>
      <c r="J16" s="1"/>
    </row>
    <row r="17" spans="2:10" ht="18" customHeight="1">
      <c r="B17" s="75" t="s">
        <v>288</v>
      </c>
      <c r="C17" s="119"/>
      <c r="D17" s="119"/>
      <c r="E17" s="119"/>
      <c r="F17" s="119"/>
      <c r="G17" s="119"/>
      <c r="H17" s="119"/>
      <c r="I17" s="109">
        <f t="shared" si="0"/>
        <v>0</v>
      </c>
      <c r="J17" s="1"/>
    </row>
    <row r="18" spans="2:10" ht="18" customHeight="1">
      <c r="B18" s="3" t="s">
        <v>289</v>
      </c>
      <c r="C18" s="119"/>
      <c r="D18" s="119"/>
      <c r="E18" s="119"/>
      <c r="F18" s="119"/>
      <c r="G18" s="119"/>
      <c r="H18" s="119"/>
      <c r="I18" s="109">
        <f t="shared" si="0"/>
        <v>0</v>
      </c>
      <c r="J18" s="1"/>
    </row>
    <row r="19" spans="2:10" ht="17.100000000000001" customHeight="1">
      <c r="B19" s="5" t="s">
        <v>290</v>
      </c>
      <c r="C19" s="119"/>
      <c r="D19" s="119"/>
      <c r="E19" s="119"/>
      <c r="F19" s="119"/>
      <c r="G19" s="119"/>
      <c r="H19" s="119"/>
      <c r="I19" s="109">
        <f t="shared" si="0"/>
        <v>0</v>
      </c>
      <c r="J19" s="1"/>
    </row>
    <row r="20" spans="2:10" ht="18" customHeight="1">
      <c r="B20" s="3" t="s">
        <v>291</v>
      </c>
      <c r="C20" s="119"/>
      <c r="D20" s="119"/>
      <c r="E20" s="119"/>
      <c r="F20" s="119"/>
      <c r="G20" s="119"/>
      <c r="H20" s="119"/>
      <c r="I20" s="109">
        <f t="shared" si="0"/>
        <v>0</v>
      </c>
      <c r="J20" s="1"/>
    </row>
    <row r="21" spans="2:10" ht="18" customHeight="1">
      <c r="B21" s="2" t="s">
        <v>6</v>
      </c>
      <c r="C21" s="141">
        <f>SUM(C7:C20)</f>
        <v>0</v>
      </c>
      <c r="D21" s="141">
        <f t="shared" ref="D21:H21" si="1">SUM(D7:D20)</f>
        <v>0</v>
      </c>
      <c r="E21" s="141">
        <f t="shared" si="1"/>
        <v>0</v>
      </c>
      <c r="F21" s="141">
        <f t="shared" si="1"/>
        <v>0</v>
      </c>
      <c r="G21" s="141">
        <f t="shared" si="1"/>
        <v>0</v>
      </c>
      <c r="H21" s="141">
        <f t="shared" si="1"/>
        <v>0</v>
      </c>
      <c r="I21" s="98">
        <f>SUM(I7:I20)</f>
        <v>0</v>
      </c>
      <c r="J21" s="1"/>
    </row>
    <row r="22" spans="2:10" ht="17.100000000000001" customHeight="1">
      <c r="B22" s="1"/>
      <c r="C22" s="1"/>
      <c r="D22" s="1"/>
      <c r="E22" s="1"/>
      <c r="F22" s="1"/>
      <c r="G22" s="1"/>
      <c r="H22" s="1"/>
      <c r="I22" s="1"/>
      <c r="J22" s="1"/>
    </row>
  </sheetData>
  <mergeCells count="5">
    <mergeCell ref="B1:J1"/>
    <mergeCell ref="B4:J4"/>
    <mergeCell ref="B5:B6"/>
    <mergeCell ref="I5:I6"/>
    <mergeCell ref="J5:J6"/>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5DD6C-DA0C-4E9F-A37A-36F76887E64E}">
  <sheetPr>
    <pageSetUpPr fitToPage="1"/>
  </sheetPr>
  <dimension ref="B1:H16"/>
  <sheetViews>
    <sheetView view="pageBreakPreview" zoomScaleNormal="100" zoomScaleSheetLayoutView="100" workbookViewId="0">
      <selection activeCell="C11" sqref="C11"/>
    </sheetView>
  </sheetViews>
  <sheetFormatPr defaultRowHeight="13.5"/>
  <cols>
    <col min="1" max="1" width="6.375" customWidth="1"/>
    <col min="2" max="2" width="26.375" customWidth="1"/>
    <col min="3" max="3" width="16.75" customWidth="1"/>
    <col min="4" max="4" width="10.5" customWidth="1"/>
    <col min="5" max="5" width="7.375" customWidth="1"/>
    <col min="6" max="7" width="12.625" customWidth="1"/>
    <col min="8" max="8" width="28.5" customWidth="1"/>
  </cols>
  <sheetData>
    <row r="1" spans="2:8">
      <c r="B1" s="202" t="s">
        <v>324</v>
      </c>
      <c r="C1" s="202"/>
      <c r="D1" s="202"/>
      <c r="E1" s="202"/>
      <c r="F1" s="202"/>
      <c r="G1" s="202"/>
      <c r="H1" s="202"/>
    </row>
    <row r="2" spans="2:8">
      <c r="H2" s="18" t="s">
        <v>292</v>
      </c>
    </row>
    <row r="3" spans="2:8" ht="5.0999999999999996" customHeight="1"/>
    <row r="4" spans="2:8" ht="27" customHeight="1">
      <c r="B4" s="203" t="s">
        <v>3</v>
      </c>
      <c r="C4" s="204"/>
      <c r="D4" s="10" t="s">
        <v>0</v>
      </c>
      <c r="E4" s="10" t="s">
        <v>1</v>
      </c>
      <c r="F4" s="10" t="s">
        <v>4</v>
      </c>
      <c r="G4" s="10" t="s">
        <v>5</v>
      </c>
      <c r="H4" s="10" t="s">
        <v>2</v>
      </c>
    </row>
    <row r="5" spans="2:8">
      <c r="B5" s="2" t="s">
        <v>325</v>
      </c>
      <c r="C5" s="6" t="s">
        <v>293</v>
      </c>
      <c r="D5" s="102">
        <v>1</v>
      </c>
      <c r="E5" s="102" t="s">
        <v>309</v>
      </c>
      <c r="F5" s="6"/>
      <c r="G5" s="109">
        <f>'1-3-1大気質調査'!G36</f>
        <v>0</v>
      </c>
      <c r="H5" s="2" t="s">
        <v>314</v>
      </c>
    </row>
    <row r="6" spans="2:8">
      <c r="B6" s="9"/>
      <c r="C6" s="9" t="s">
        <v>307</v>
      </c>
      <c r="D6" s="102">
        <v>1</v>
      </c>
      <c r="E6" s="102" t="s">
        <v>309</v>
      </c>
      <c r="F6" s="9"/>
      <c r="G6" s="109">
        <f>'1-3-2-1水質調査'!G19</f>
        <v>0</v>
      </c>
      <c r="H6" s="2" t="s">
        <v>723</v>
      </c>
    </row>
    <row r="7" spans="2:8">
      <c r="B7" s="9"/>
      <c r="C7" s="9" t="s">
        <v>308</v>
      </c>
      <c r="D7" s="102">
        <v>1</v>
      </c>
      <c r="E7" s="102" t="s">
        <v>309</v>
      </c>
      <c r="F7" s="9"/>
      <c r="G7" s="109">
        <f>'1-3-3騒音・振動調査'!G15</f>
        <v>0</v>
      </c>
      <c r="H7" s="2" t="s">
        <v>315</v>
      </c>
    </row>
    <row r="8" spans="2:8">
      <c r="B8" s="9"/>
      <c r="C8" s="9" t="s">
        <v>316</v>
      </c>
      <c r="D8" s="102">
        <v>1</v>
      </c>
      <c r="E8" s="102" t="s">
        <v>309</v>
      </c>
      <c r="F8" s="9"/>
      <c r="G8" s="109">
        <f>'1-3-4悪臭調査'!G13</f>
        <v>0</v>
      </c>
      <c r="H8" s="2" t="s">
        <v>326</v>
      </c>
    </row>
    <row r="9" spans="2:8">
      <c r="B9" s="9"/>
      <c r="C9" s="9" t="s">
        <v>317</v>
      </c>
      <c r="D9" s="102">
        <v>1</v>
      </c>
      <c r="E9" s="102" t="s">
        <v>309</v>
      </c>
      <c r="F9" s="9"/>
      <c r="G9" s="109">
        <f>'1-3-5土壌調査'!G13</f>
        <v>0</v>
      </c>
      <c r="H9" s="2" t="s">
        <v>327</v>
      </c>
    </row>
    <row r="10" spans="2:8">
      <c r="B10" s="9"/>
      <c r="C10" s="9" t="s">
        <v>318</v>
      </c>
      <c r="D10" s="102">
        <v>1</v>
      </c>
      <c r="E10" s="102" t="s">
        <v>309</v>
      </c>
      <c r="F10" s="9"/>
      <c r="G10" s="109">
        <f>'1-3-6景観調査'!G11</f>
        <v>0</v>
      </c>
      <c r="H10" s="2" t="s">
        <v>328</v>
      </c>
    </row>
    <row r="11" spans="2:8" ht="24">
      <c r="B11" s="9"/>
      <c r="C11" s="16" t="s">
        <v>739</v>
      </c>
      <c r="D11" s="102">
        <v>1</v>
      </c>
      <c r="E11" s="102" t="s">
        <v>309</v>
      </c>
      <c r="F11" s="9"/>
      <c r="G11" s="109">
        <f>'1-3-7植物、動物、陸水生物、生態系調査'!G17</f>
        <v>0</v>
      </c>
      <c r="H11" s="2" t="s">
        <v>329</v>
      </c>
    </row>
    <row r="12" spans="2:8" ht="24">
      <c r="B12" s="9"/>
      <c r="C12" s="16" t="s">
        <v>319</v>
      </c>
      <c r="D12" s="102">
        <v>1</v>
      </c>
      <c r="E12" s="102" t="s">
        <v>309</v>
      </c>
      <c r="F12" s="9"/>
      <c r="G12" s="109">
        <f>'1-3-8人と自然との触れ合いの活動の場'!G12</f>
        <v>0</v>
      </c>
      <c r="H12" s="2" t="s">
        <v>427</v>
      </c>
    </row>
    <row r="13" spans="2:8" ht="24">
      <c r="B13" s="9"/>
      <c r="C13" s="16" t="s">
        <v>493</v>
      </c>
      <c r="D13" s="102">
        <v>1</v>
      </c>
      <c r="E13" s="102" t="s">
        <v>309</v>
      </c>
      <c r="F13" s="9"/>
      <c r="G13" s="109">
        <f>'1-3-9-1ボーリング'!G12</f>
        <v>0</v>
      </c>
      <c r="H13" s="2" t="s">
        <v>494</v>
      </c>
    </row>
    <row r="14" spans="2:8" ht="24">
      <c r="B14" s="9"/>
      <c r="C14" s="16" t="s">
        <v>495</v>
      </c>
      <c r="D14" s="102">
        <v>1</v>
      </c>
      <c r="E14" s="102" t="s">
        <v>309</v>
      </c>
      <c r="F14" s="9"/>
      <c r="G14" s="109">
        <f>'1-3-9-2水文環境'!G11</f>
        <v>0</v>
      </c>
      <c r="H14" s="2" t="s">
        <v>496</v>
      </c>
    </row>
    <row r="15" spans="2:8">
      <c r="B15" s="9"/>
      <c r="C15" s="16" t="s">
        <v>362</v>
      </c>
      <c r="D15" s="102">
        <v>1</v>
      </c>
      <c r="E15" s="102" t="s">
        <v>309</v>
      </c>
      <c r="F15" s="9"/>
      <c r="G15" s="109">
        <f>'1-3-10井水調査'!G11</f>
        <v>0</v>
      </c>
      <c r="H15" s="2" t="s">
        <v>361</v>
      </c>
    </row>
    <row r="16" spans="2:8">
      <c r="B16" s="9" t="s">
        <v>164</v>
      </c>
      <c r="C16" s="9"/>
      <c r="D16" s="9"/>
      <c r="E16" s="9"/>
      <c r="F16" s="9"/>
      <c r="G16" s="124">
        <f>SUM(G5:G15)</f>
        <v>0</v>
      </c>
      <c r="H16" s="9"/>
    </row>
  </sheetData>
  <mergeCells count="2">
    <mergeCell ref="B1:H1"/>
    <mergeCell ref="B4:C4"/>
  </mergeCells>
  <phoneticPr fontId="2"/>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H41"/>
  <sheetViews>
    <sheetView topLeftCell="A19" zoomScaleNormal="100" workbookViewId="0">
      <selection activeCell="C11" sqref="C11"/>
    </sheetView>
  </sheetViews>
  <sheetFormatPr defaultRowHeight="13.5"/>
  <cols>
    <col min="1" max="1" width="6.375" style="12" customWidth="1"/>
    <col min="2" max="2" width="19.75" style="12" customWidth="1"/>
    <col min="3" max="3" width="23.875" style="12" customWidth="1"/>
    <col min="4" max="4" width="10.5" style="12" customWidth="1"/>
    <col min="5" max="5" width="7.375" style="12" customWidth="1"/>
    <col min="6" max="7" width="12.625" style="12" customWidth="1"/>
    <col min="8" max="8" width="28.5" style="12" customWidth="1"/>
    <col min="9" max="16384" width="9" style="12"/>
  </cols>
  <sheetData>
    <row r="1" spans="2:8">
      <c r="B1" s="208" t="s">
        <v>197</v>
      </c>
      <c r="C1" s="208"/>
      <c r="D1" s="208"/>
      <c r="E1" s="208"/>
      <c r="F1" s="208"/>
      <c r="G1" s="208"/>
      <c r="H1" s="208"/>
    </row>
    <row r="2" spans="2:8">
      <c r="H2" s="18" t="s">
        <v>330</v>
      </c>
    </row>
    <row r="3" spans="2:8" ht="5.0999999999999996" customHeight="1"/>
    <row r="4" spans="2:8" ht="27" customHeight="1">
      <c r="B4" s="203" t="s">
        <v>16</v>
      </c>
      <c r="C4" s="211"/>
      <c r="D4" s="10" t="s">
        <v>17</v>
      </c>
      <c r="E4" s="10" t="s">
        <v>18</v>
      </c>
      <c r="F4" s="10" t="s">
        <v>19</v>
      </c>
      <c r="G4" s="10" t="s">
        <v>20</v>
      </c>
      <c r="H4" s="10" t="s">
        <v>21</v>
      </c>
    </row>
    <row r="5" spans="2:8" ht="14.25" customHeight="1">
      <c r="B5" s="2" t="s">
        <v>163</v>
      </c>
      <c r="C5" s="6"/>
      <c r="D5" s="102">
        <v>1</v>
      </c>
      <c r="E5" s="102" t="s">
        <v>752</v>
      </c>
      <c r="F5" s="102"/>
      <c r="G5" s="109">
        <f>'1-3-1-1'!I15</f>
        <v>0</v>
      </c>
      <c r="H5" s="2" t="s">
        <v>331</v>
      </c>
    </row>
    <row r="6" spans="2:8">
      <c r="B6" s="7" t="s">
        <v>153</v>
      </c>
      <c r="C6" s="7"/>
      <c r="D6" s="103"/>
      <c r="E6" s="103"/>
      <c r="F6" s="103"/>
      <c r="G6" s="109"/>
      <c r="H6" s="7"/>
    </row>
    <row r="7" spans="2:8" ht="27">
      <c r="B7" s="8" t="s">
        <v>154</v>
      </c>
      <c r="C7" s="7" t="s">
        <v>132</v>
      </c>
      <c r="D7" s="103">
        <v>224</v>
      </c>
      <c r="E7" s="103" t="s">
        <v>310</v>
      </c>
      <c r="F7" s="122"/>
      <c r="G7" s="109">
        <f t="shared" ref="G7:G17" si="0">D7*F7</f>
        <v>0</v>
      </c>
      <c r="H7" s="9" t="s">
        <v>155</v>
      </c>
    </row>
    <row r="8" spans="2:8" ht="27">
      <c r="B8" s="8"/>
      <c r="C8" s="7" t="s">
        <v>133</v>
      </c>
      <c r="D8" s="103">
        <v>224</v>
      </c>
      <c r="E8" s="103" t="s">
        <v>310</v>
      </c>
      <c r="F8" s="122"/>
      <c r="G8" s="109">
        <f t="shared" si="0"/>
        <v>0</v>
      </c>
      <c r="H8" s="9" t="s">
        <v>155</v>
      </c>
    </row>
    <row r="9" spans="2:8">
      <c r="B9" s="8"/>
      <c r="C9" s="7" t="s">
        <v>134</v>
      </c>
      <c r="D9" s="103">
        <v>140</v>
      </c>
      <c r="E9" s="103" t="s">
        <v>310</v>
      </c>
      <c r="F9" s="122"/>
      <c r="G9" s="109">
        <f t="shared" si="0"/>
        <v>0</v>
      </c>
      <c r="H9" s="7" t="s">
        <v>156</v>
      </c>
    </row>
    <row r="10" spans="2:8">
      <c r="B10" s="8"/>
      <c r="C10" s="7" t="s">
        <v>135</v>
      </c>
      <c r="D10" s="103">
        <v>600</v>
      </c>
      <c r="E10" s="103" t="s">
        <v>310</v>
      </c>
      <c r="F10" s="122"/>
      <c r="G10" s="109">
        <f t="shared" si="0"/>
        <v>0</v>
      </c>
      <c r="H10" s="7" t="s">
        <v>157</v>
      </c>
    </row>
    <row r="11" spans="2:8">
      <c r="B11" s="8"/>
      <c r="C11" s="7" t="s">
        <v>136</v>
      </c>
      <c r="D11" s="103">
        <v>140</v>
      </c>
      <c r="E11" s="103" t="s">
        <v>310</v>
      </c>
      <c r="F11" s="122"/>
      <c r="G11" s="109">
        <f t="shared" si="0"/>
        <v>0</v>
      </c>
      <c r="H11" s="7" t="s">
        <v>156</v>
      </c>
    </row>
    <row r="12" spans="2:8">
      <c r="B12" s="8"/>
      <c r="C12" s="7" t="s">
        <v>70</v>
      </c>
      <c r="D12" s="103">
        <v>1</v>
      </c>
      <c r="E12" s="103" t="s">
        <v>311</v>
      </c>
      <c r="F12" s="122"/>
      <c r="G12" s="109">
        <f t="shared" si="0"/>
        <v>0</v>
      </c>
      <c r="H12" s="7" t="s">
        <v>158</v>
      </c>
    </row>
    <row r="13" spans="2:8" ht="27">
      <c r="B13" s="8"/>
      <c r="C13" s="7" t="s">
        <v>70</v>
      </c>
      <c r="D13" s="103">
        <f>(4*4*7)+(4*3*7)</f>
        <v>196</v>
      </c>
      <c r="E13" s="103" t="s">
        <v>310</v>
      </c>
      <c r="F13" s="122"/>
      <c r="G13" s="109">
        <f t="shared" si="0"/>
        <v>0</v>
      </c>
      <c r="H13" s="9" t="s">
        <v>159</v>
      </c>
    </row>
    <row r="14" spans="2:8">
      <c r="B14" s="8"/>
      <c r="C14" s="7" t="s">
        <v>137</v>
      </c>
      <c r="D14" s="103">
        <v>1</v>
      </c>
      <c r="E14" s="103" t="s">
        <v>311</v>
      </c>
      <c r="F14" s="122"/>
      <c r="G14" s="109">
        <f t="shared" si="0"/>
        <v>0</v>
      </c>
      <c r="H14" s="7" t="s">
        <v>160</v>
      </c>
    </row>
    <row r="15" spans="2:8">
      <c r="B15" s="8"/>
      <c r="C15" s="7" t="s">
        <v>138</v>
      </c>
      <c r="D15" s="103">
        <v>1</v>
      </c>
      <c r="E15" s="103" t="s">
        <v>311</v>
      </c>
      <c r="F15" s="122"/>
      <c r="G15" s="109">
        <f t="shared" si="0"/>
        <v>0</v>
      </c>
      <c r="H15" s="7" t="s">
        <v>160</v>
      </c>
    </row>
    <row r="16" spans="2:8">
      <c r="B16" s="8"/>
      <c r="C16" s="7" t="s">
        <v>139</v>
      </c>
      <c r="D16" s="103">
        <v>1</v>
      </c>
      <c r="E16" s="103" t="s">
        <v>311</v>
      </c>
      <c r="F16" s="122"/>
      <c r="G16" s="109">
        <f t="shared" si="0"/>
        <v>0</v>
      </c>
      <c r="H16" s="7" t="s">
        <v>160</v>
      </c>
    </row>
    <row r="17" spans="2:8">
      <c r="B17" s="8"/>
      <c r="C17" s="7" t="s">
        <v>140</v>
      </c>
      <c r="D17" s="103">
        <v>1</v>
      </c>
      <c r="E17" s="103" t="s">
        <v>311</v>
      </c>
      <c r="F17" s="122"/>
      <c r="G17" s="109">
        <f t="shared" si="0"/>
        <v>0</v>
      </c>
      <c r="H17" s="7" t="s">
        <v>160</v>
      </c>
    </row>
    <row r="18" spans="2:8">
      <c r="B18" s="8"/>
      <c r="C18" s="7" t="s">
        <v>141</v>
      </c>
      <c r="D18" s="103">
        <v>28</v>
      </c>
      <c r="E18" s="103" t="s">
        <v>310</v>
      </c>
      <c r="F18" s="122"/>
      <c r="G18" s="109">
        <f>D18*F18</f>
        <v>0</v>
      </c>
      <c r="H18" s="7" t="s">
        <v>161</v>
      </c>
    </row>
    <row r="19" spans="2:8">
      <c r="B19" s="8"/>
      <c r="C19" s="7" t="s">
        <v>492</v>
      </c>
      <c r="D19" s="103">
        <v>28</v>
      </c>
      <c r="E19" s="103" t="s">
        <v>310</v>
      </c>
      <c r="F19" s="122"/>
      <c r="G19" s="109">
        <f>D19*F19</f>
        <v>0</v>
      </c>
      <c r="H19" s="7" t="s">
        <v>161</v>
      </c>
    </row>
    <row r="20" spans="2:8">
      <c r="B20" s="8"/>
      <c r="C20" s="7" t="s">
        <v>142</v>
      </c>
      <c r="D20" s="103">
        <v>28</v>
      </c>
      <c r="E20" s="103" t="s">
        <v>310</v>
      </c>
      <c r="F20" s="122"/>
      <c r="G20" s="109">
        <f>D20*F20</f>
        <v>0</v>
      </c>
      <c r="H20" s="7" t="s">
        <v>161</v>
      </c>
    </row>
    <row r="21" spans="2:8">
      <c r="B21" s="8" t="s">
        <v>147</v>
      </c>
      <c r="C21" s="7" t="s">
        <v>143</v>
      </c>
      <c r="D21" s="103">
        <v>1</v>
      </c>
      <c r="E21" s="103" t="s">
        <v>312</v>
      </c>
      <c r="F21" s="122"/>
      <c r="G21" s="109">
        <f t="shared" ref="G21:G34" si="1">D21*F21</f>
        <v>0</v>
      </c>
      <c r="H21" s="7" t="s">
        <v>162</v>
      </c>
    </row>
    <row r="22" spans="2:8">
      <c r="B22" s="8"/>
      <c r="C22" s="7" t="s">
        <v>144</v>
      </c>
      <c r="D22" s="103">
        <v>1</v>
      </c>
      <c r="E22" s="103" t="s">
        <v>312</v>
      </c>
      <c r="F22" s="122"/>
      <c r="G22" s="109">
        <f t="shared" si="1"/>
        <v>0</v>
      </c>
      <c r="H22" s="7"/>
    </row>
    <row r="23" spans="2:8">
      <c r="B23" s="8"/>
      <c r="C23" s="7" t="s">
        <v>145</v>
      </c>
      <c r="D23" s="103">
        <v>1</v>
      </c>
      <c r="E23" s="103" t="s">
        <v>312</v>
      </c>
      <c r="F23" s="122"/>
      <c r="G23" s="109">
        <f t="shared" si="1"/>
        <v>0</v>
      </c>
      <c r="H23" s="7"/>
    </row>
    <row r="24" spans="2:8">
      <c r="B24" s="8"/>
      <c r="C24" s="7" t="s">
        <v>146</v>
      </c>
      <c r="D24" s="103">
        <v>1</v>
      </c>
      <c r="E24" s="103" t="s">
        <v>312</v>
      </c>
      <c r="F24" s="122"/>
      <c r="G24" s="109">
        <f t="shared" si="1"/>
        <v>0</v>
      </c>
      <c r="H24" s="7"/>
    </row>
    <row r="25" spans="2:8">
      <c r="B25" s="8" t="s">
        <v>429</v>
      </c>
      <c r="C25" s="7"/>
      <c r="D25" s="103">
        <v>1</v>
      </c>
      <c r="E25" s="103" t="s">
        <v>312</v>
      </c>
      <c r="F25" s="122"/>
      <c r="G25" s="109">
        <f t="shared" si="1"/>
        <v>0</v>
      </c>
      <c r="H25" s="7"/>
    </row>
    <row r="26" spans="2:8">
      <c r="B26" s="8" t="s">
        <v>430</v>
      </c>
      <c r="C26" s="7"/>
      <c r="D26" s="103">
        <v>1</v>
      </c>
      <c r="E26" s="103" t="s">
        <v>312</v>
      </c>
      <c r="F26" s="122"/>
      <c r="G26" s="109">
        <f t="shared" si="1"/>
        <v>0</v>
      </c>
      <c r="H26" s="7"/>
    </row>
    <row r="27" spans="2:8">
      <c r="B27" s="8" t="s">
        <v>431</v>
      </c>
      <c r="C27" s="7"/>
      <c r="D27" s="103">
        <v>1</v>
      </c>
      <c r="E27" s="103" t="s">
        <v>312</v>
      </c>
      <c r="F27" s="122"/>
      <c r="G27" s="109">
        <f>D27*F27</f>
        <v>0</v>
      </c>
      <c r="H27" s="7"/>
    </row>
    <row r="28" spans="2:8" customFormat="1">
      <c r="B28" s="8" t="s">
        <v>432</v>
      </c>
      <c r="C28" s="7"/>
      <c r="D28" s="9">
        <v>1</v>
      </c>
      <c r="E28" s="9" t="s">
        <v>309</v>
      </c>
      <c r="F28" s="122"/>
      <c r="G28" s="125">
        <f t="shared" si="1"/>
        <v>0</v>
      </c>
      <c r="H28" s="7"/>
    </row>
    <row r="29" spans="2:8" customFormat="1">
      <c r="B29" s="8" t="s">
        <v>433</v>
      </c>
      <c r="C29" s="7"/>
      <c r="D29" s="9">
        <v>1</v>
      </c>
      <c r="E29" s="9" t="s">
        <v>309</v>
      </c>
      <c r="F29" s="122"/>
      <c r="G29" s="125">
        <f t="shared" si="1"/>
        <v>0</v>
      </c>
      <c r="H29" s="7"/>
    </row>
    <row r="30" spans="2:8">
      <c r="B30" s="7" t="s">
        <v>22</v>
      </c>
      <c r="C30" s="7" t="s">
        <v>148</v>
      </c>
      <c r="D30" s="103">
        <v>20</v>
      </c>
      <c r="E30" s="103" t="s">
        <v>313</v>
      </c>
      <c r="F30" s="122"/>
      <c r="G30" s="109">
        <f>D30*F30</f>
        <v>0</v>
      </c>
      <c r="H30" s="135" t="s">
        <v>157</v>
      </c>
    </row>
    <row r="31" spans="2:8">
      <c r="B31" s="7"/>
      <c r="C31" s="7" t="s">
        <v>149</v>
      </c>
      <c r="D31" s="103">
        <v>20</v>
      </c>
      <c r="E31" s="103" t="s">
        <v>313</v>
      </c>
      <c r="F31" s="122"/>
      <c r="G31" s="109">
        <f>D31*F31</f>
        <v>0</v>
      </c>
      <c r="H31" s="7" t="s">
        <v>156</v>
      </c>
    </row>
    <row r="32" spans="2:8">
      <c r="B32" s="7"/>
      <c r="C32" s="7" t="s">
        <v>150</v>
      </c>
      <c r="D32" s="103">
        <v>140</v>
      </c>
      <c r="E32" s="103" t="s">
        <v>313</v>
      </c>
      <c r="F32" s="122"/>
      <c r="G32" s="109">
        <f>D32*F32</f>
        <v>0</v>
      </c>
      <c r="H32" s="7" t="s">
        <v>156</v>
      </c>
    </row>
    <row r="33" spans="2:8">
      <c r="B33" s="7"/>
      <c r="C33" s="7" t="s">
        <v>151</v>
      </c>
      <c r="D33" s="103">
        <v>140</v>
      </c>
      <c r="E33" s="103" t="s">
        <v>313</v>
      </c>
      <c r="F33" s="122"/>
      <c r="G33" s="109">
        <f t="shared" si="1"/>
        <v>0</v>
      </c>
      <c r="H33" s="7" t="s">
        <v>156</v>
      </c>
    </row>
    <row r="34" spans="2:8">
      <c r="B34" s="7"/>
      <c r="C34" s="7" t="s">
        <v>152</v>
      </c>
      <c r="D34" s="103">
        <v>140</v>
      </c>
      <c r="E34" s="103" t="s">
        <v>313</v>
      </c>
      <c r="F34" s="122"/>
      <c r="G34" s="109">
        <f t="shared" si="1"/>
        <v>0</v>
      </c>
      <c r="H34" s="7" t="s">
        <v>156</v>
      </c>
    </row>
    <row r="35" spans="2:8">
      <c r="B35" s="7" t="s">
        <v>23</v>
      </c>
      <c r="C35" s="7" t="s">
        <v>760</v>
      </c>
      <c r="D35" s="103">
        <v>1</v>
      </c>
      <c r="E35" s="103" t="s">
        <v>312</v>
      </c>
      <c r="F35" s="126"/>
      <c r="G35" s="136">
        <f>D35*F35</f>
        <v>0</v>
      </c>
      <c r="H35" s="161"/>
    </row>
    <row r="36" spans="2:8">
      <c r="B36" s="7" t="s">
        <v>164</v>
      </c>
      <c r="C36" s="7"/>
      <c r="D36" s="103"/>
      <c r="E36" s="103"/>
      <c r="F36" s="103"/>
      <c r="G36" s="159">
        <f>SUM(G5:G35)</f>
        <v>0</v>
      </c>
      <c r="H36" s="7"/>
    </row>
    <row r="40" spans="2:8">
      <c r="F40" s="162"/>
      <c r="G40" s="160"/>
    </row>
    <row r="41" spans="2:8">
      <c r="F41" s="162"/>
    </row>
  </sheetData>
  <mergeCells count="2">
    <mergeCell ref="B4:C4"/>
    <mergeCell ref="B1:H1"/>
  </mergeCells>
  <phoneticPr fontId="3"/>
  <pageMargins left="0.74803149606299213" right="0.74803149606299213" top="0.98425196850393704" bottom="0.98425196850393704" header="0" footer="0"/>
  <pageSetup paperSize="9" fitToHeight="0" orientation="landscape" r:id="rId1"/>
  <headerFooter scaleWithDoc="0" alignWithMargins="0">
    <oddFooter>&amp;C&amp;P&amp;[ページ&amp;R環境影響評価等</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59</vt:i4>
      </vt:variant>
      <vt:variant>
        <vt:lpstr>名前付き一覧</vt:lpstr>
      </vt:variant>
      <vt:variant>
        <vt:i4>56</vt:i4>
      </vt:variant>
    </vt:vector>
  </HeadingPairs>
  <TitlesOfParts>
    <vt:vector size="115" baseType="lpstr">
      <vt:lpstr>積算書</vt:lpstr>
      <vt:lpstr>総括書</vt:lpstr>
      <vt:lpstr>総括内訳書1影響評価内訳書</vt:lpstr>
      <vt:lpstr>1-1事業計画概要書の作成</vt:lpstr>
      <vt:lpstr>1-1-1</vt:lpstr>
      <vt:lpstr>1-2環境影響評価方法書の作成</vt:lpstr>
      <vt:lpstr>1-2-1</vt:lpstr>
      <vt:lpstr>1-3現地調査</vt:lpstr>
      <vt:lpstr>1-3-1大気質調査</vt:lpstr>
      <vt:lpstr>1-3-1-1</vt:lpstr>
      <vt:lpstr>1-3-2-1水質調査</vt:lpstr>
      <vt:lpstr>1-3-2-1-1</vt:lpstr>
      <vt:lpstr>1-3-3騒音・振動調査</vt:lpstr>
      <vt:lpstr>1-3-3-1</vt:lpstr>
      <vt:lpstr>1-3-4悪臭調査</vt:lpstr>
      <vt:lpstr>1-3-4-1</vt:lpstr>
      <vt:lpstr>1-3-5土壌調査</vt:lpstr>
      <vt:lpstr>1-3-5-1</vt:lpstr>
      <vt:lpstr>1-3-6景観調査</vt:lpstr>
      <vt:lpstr>1-3-6-1</vt:lpstr>
      <vt:lpstr>1-3-7植物、動物、陸水生物、生態系調査</vt:lpstr>
      <vt:lpstr>1-3-7-1植物</vt:lpstr>
      <vt:lpstr>1-3-7-2動物</vt:lpstr>
      <vt:lpstr>1-3-7-3陸水生物</vt:lpstr>
      <vt:lpstr>1-3-7-4生態系</vt:lpstr>
      <vt:lpstr>1-3-8人と自然との触れ合いの活動の場</vt:lpstr>
      <vt:lpstr>1-3-8-1</vt:lpstr>
      <vt:lpstr>1-3-9-1ボーリング</vt:lpstr>
      <vt:lpstr>1-3-9-1-1</vt:lpstr>
      <vt:lpstr>1-3-9-1-2</vt:lpstr>
      <vt:lpstr>1-3-9-2水文環境</vt:lpstr>
      <vt:lpstr>1-3-9-2-1</vt:lpstr>
      <vt:lpstr>1-3-10井水調査</vt:lpstr>
      <vt:lpstr>1-3-10-1</vt:lpstr>
      <vt:lpstr>1-3-10-2</vt:lpstr>
      <vt:lpstr>1-3-10-2-1</vt:lpstr>
      <vt:lpstr>1-3-10-2-1-1</vt:lpstr>
      <vt:lpstr>1-3-10-2-1-2</vt:lpstr>
      <vt:lpstr>1-3-10-2-1-3</vt:lpstr>
      <vt:lpstr>1-3-10-2-1-4</vt:lpstr>
      <vt:lpstr>1-3-10-2-1-5</vt:lpstr>
      <vt:lpstr>1-3-10-2-1-6</vt:lpstr>
      <vt:lpstr>1-3-10-2-2</vt:lpstr>
      <vt:lpstr>1-3-10-2-2-1</vt:lpstr>
      <vt:lpstr>1-3-10-2-3</vt:lpstr>
      <vt:lpstr>1-4予測及び評価業務、準備書作成</vt:lpstr>
      <vt:lpstr>1-4-1</vt:lpstr>
      <vt:lpstr>1-5準備書に係る手続き</vt:lpstr>
      <vt:lpstr>1-5-1</vt:lpstr>
      <vt:lpstr>1-6評価書に係る手続き</vt:lpstr>
      <vt:lpstr>1-6-1</vt:lpstr>
      <vt:lpstr>総括内訳書2都市計画</vt:lpstr>
      <vt:lpstr>2-1都市計画案の概要作成</vt:lpstr>
      <vt:lpstr>2-1-1</vt:lpstr>
      <vt:lpstr>2-2都市計画案の概要の説明会、都市計画案の作成</vt:lpstr>
      <vt:lpstr>2-2-1</vt:lpstr>
      <vt:lpstr>2-3都市計画審議会支援、都市計画の作成</vt:lpstr>
      <vt:lpstr>2-3-1</vt:lpstr>
      <vt:lpstr>人件費単価表</vt:lpstr>
      <vt:lpstr>'1-1-1'!Print_Area</vt:lpstr>
      <vt:lpstr>'1-1事業計画概要書の作成'!Print_Area</vt:lpstr>
      <vt:lpstr>'1-2-1'!Print_Area</vt:lpstr>
      <vt:lpstr>'1-2環境影響評価方法書の作成'!Print_Area</vt:lpstr>
      <vt:lpstr>'1-3-10-1'!Print_Area</vt:lpstr>
      <vt:lpstr>'1-3-10-2'!Print_Area</vt:lpstr>
      <vt:lpstr>'1-3-10-2-1'!Print_Area</vt:lpstr>
      <vt:lpstr>'1-3-10-2-1-1'!Print_Area</vt:lpstr>
      <vt:lpstr>'1-3-10-2-1-2'!Print_Area</vt:lpstr>
      <vt:lpstr>'1-3-10-2-1-3'!Print_Area</vt:lpstr>
      <vt:lpstr>'1-3-10-2-1-4'!Print_Area</vt:lpstr>
      <vt:lpstr>'1-3-10-2-1-5'!Print_Area</vt:lpstr>
      <vt:lpstr>'1-3-10-2-1-6'!Print_Area</vt:lpstr>
      <vt:lpstr>'1-3-10-2-2'!Print_Area</vt:lpstr>
      <vt:lpstr>'1-3-10-2-2-1'!Print_Area</vt:lpstr>
      <vt:lpstr>'1-3-10-2-3'!Print_Area</vt:lpstr>
      <vt:lpstr>'1-3-10井水調査'!Print_Area</vt:lpstr>
      <vt:lpstr>'1-3-1-1'!Print_Area</vt:lpstr>
      <vt:lpstr>'1-3-1大気質調査'!Print_Area</vt:lpstr>
      <vt:lpstr>'1-3-2-1-1'!Print_Area</vt:lpstr>
      <vt:lpstr>'1-3-2-1水質調査'!Print_Area</vt:lpstr>
      <vt:lpstr>'1-3-3-1'!Print_Area</vt:lpstr>
      <vt:lpstr>'1-3-3騒音・振動調査'!Print_Area</vt:lpstr>
      <vt:lpstr>'1-3-4-1'!Print_Area</vt:lpstr>
      <vt:lpstr>'1-3-4悪臭調査'!Print_Area</vt:lpstr>
      <vt:lpstr>'1-3-5-1'!Print_Area</vt:lpstr>
      <vt:lpstr>'1-3-5土壌調査'!Print_Area</vt:lpstr>
      <vt:lpstr>'1-3-6-1'!Print_Area</vt:lpstr>
      <vt:lpstr>'1-3-6景観調査'!Print_Area</vt:lpstr>
      <vt:lpstr>'1-3-7-1植物'!Print_Area</vt:lpstr>
      <vt:lpstr>'1-3-7-2動物'!Print_Area</vt:lpstr>
      <vt:lpstr>'1-3-7-3陸水生物'!Print_Area</vt:lpstr>
      <vt:lpstr>'1-3-7-4生態系'!Print_Area</vt:lpstr>
      <vt:lpstr>'1-3-7植物、動物、陸水生物、生態系調査'!Print_Area</vt:lpstr>
      <vt:lpstr>'1-3-8-1'!Print_Area</vt:lpstr>
      <vt:lpstr>'1-3-8人と自然との触れ合いの活動の場'!Print_Area</vt:lpstr>
      <vt:lpstr>'1-3-9-1-1'!Print_Area</vt:lpstr>
      <vt:lpstr>'1-3-9-1-2'!Print_Area</vt:lpstr>
      <vt:lpstr>'1-3-9-1ボーリング'!Print_Area</vt:lpstr>
      <vt:lpstr>'1-3-9-2-1'!Print_Area</vt:lpstr>
      <vt:lpstr>'1-3-9-2水文環境'!Print_Area</vt:lpstr>
      <vt:lpstr>'1-4-1'!Print_Area</vt:lpstr>
      <vt:lpstr>'1-4予測及び評価業務、準備書作成'!Print_Area</vt:lpstr>
      <vt:lpstr>'1-5-1'!Print_Area</vt:lpstr>
      <vt:lpstr>'1-5準備書に係る手続き'!Print_Area</vt:lpstr>
      <vt:lpstr>'1-6-1'!Print_Area</vt:lpstr>
      <vt:lpstr>'1-6評価書に係る手続き'!Print_Area</vt:lpstr>
      <vt:lpstr>'2-1-1'!Print_Area</vt:lpstr>
      <vt:lpstr>'2-1都市計画案の概要作成'!Print_Area</vt:lpstr>
      <vt:lpstr>'2-2-1'!Print_Area</vt:lpstr>
      <vt:lpstr>'2-2都市計画案の概要の説明会、都市計画案の作成'!Print_Area</vt:lpstr>
      <vt:lpstr>'2-3-1'!Print_Area</vt:lpstr>
      <vt:lpstr>'2-3都市計画審議会支援、都市計画の作成'!Print_Area</vt:lpstr>
      <vt:lpstr>人件費単価表!Print_Area</vt:lpstr>
      <vt:lpstr>積算書!Print_Area</vt:lpstr>
      <vt:lpstr>'1-3-1大気質調査'!Print_Titles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h-kouyama</dc:creator>
  <cp:lastModifiedBy>h-kouyama</cp:lastModifiedBy>
  <cp:lastPrinted>2020-10-05T02:17:11Z</cp:lastPrinted>
  <dcterms:created xsi:type="dcterms:W3CDTF">2020-03-17T08:35:42Z</dcterms:created>
  <dcterms:modified xsi:type="dcterms:W3CDTF">2020-10-05T04:39:32Z</dcterms:modified>
</cp:coreProperties>
</file>